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C:\Users\cmsol\Dropbox\2024 NOFOs\"/>
    </mc:Choice>
  </mc:AlternateContent>
  <xr:revisionPtr revIDLastSave="0" documentId="8_{F63A3C76-9B1A-4185-B493-33F4670305CF}" xr6:coauthVersionLast="47" xr6:coauthVersionMax="47" xr10:uidLastSave="{00000000-0000-0000-0000-000000000000}"/>
  <bookViews>
    <workbookView xWindow="33480" yWindow="-120" windowWidth="51840" windowHeight="21120" activeTab="3" xr2:uid="{8FEE7E5B-10E3-4190-84E1-D0D34F02C2FE}"/>
  </bookViews>
  <sheets>
    <sheet name="Instructions" sheetId="1" r:id="rId1"/>
    <sheet name="Project Description" sheetId="7" r:id="rId2"/>
    <sheet name="New Project Threshold Requireme" sheetId="9" r:id="rId3"/>
    <sheet name="New Self-Assessment" sheetId="8" r:id="rId4"/>
    <sheet name="Renewal Self-Assessment" sheetId="4" r:id="rId5"/>
    <sheet name="Housing First Assessment" sheetId="6" r:id="rId6"/>
    <sheet name="Retention Survey" sheetId="5"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61" i="8" l="1"/>
  <c r="F61" i="8"/>
  <c r="G53" i="8"/>
  <c r="F53" i="8"/>
  <c r="G47" i="8"/>
  <c r="F47" i="8"/>
  <c r="G39" i="8"/>
  <c r="F39" i="8"/>
  <c r="G30" i="8"/>
  <c r="F30" i="8"/>
  <c r="G24" i="8"/>
  <c r="F24" i="8"/>
  <c r="G13" i="8"/>
  <c r="F13" i="8"/>
  <c r="G7" i="8"/>
  <c r="F7" i="8"/>
  <c r="G46" i="4"/>
  <c r="F46" i="4"/>
  <c r="E46" i="4"/>
  <c r="G72" i="4"/>
  <c r="F72" i="4"/>
  <c r="G62" i="4"/>
  <c r="F62" i="4"/>
  <c r="G80" i="4"/>
  <c r="F80" i="4"/>
  <c r="G56" i="4"/>
  <c r="F56" i="4"/>
  <c r="G16" i="4"/>
  <c r="G33" i="4"/>
  <c r="F33" i="4"/>
  <c r="E40" i="6"/>
  <c r="C40" i="6"/>
  <c r="E37" i="6"/>
  <c r="E33" i="6"/>
  <c r="E32" i="6"/>
  <c r="E31" i="6"/>
  <c r="E26" i="6"/>
  <c r="E24" i="6"/>
  <c r="E36" i="6"/>
  <c r="E35" i="6"/>
  <c r="E34" i="6"/>
  <c r="E27" i="6"/>
  <c r="E25" i="6"/>
  <c r="E23" i="6"/>
  <c r="E15" i="6"/>
  <c r="E14" i="6"/>
  <c r="E13" i="6"/>
  <c r="E11" i="6"/>
  <c r="E19" i="6"/>
  <c r="E18" i="6"/>
  <c r="E17" i="6"/>
  <c r="E16" i="6"/>
  <c r="E12" i="6"/>
  <c r="E7" i="6"/>
  <c r="E6" i="6"/>
  <c r="E5" i="6"/>
  <c r="E4" i="6"/>
  <c r="E61" i="8"/>
  <c r="E53" i="8"/>
  <c r="E47" i="8"/>
  <c r="E39" i="8"/>
  <c r="E30" i="8"/>
  <c r="E24" i="8"/>
  <c r="E13" i="8"/>
  <c r="E7" i="8"/>
  <c r="E62" i="4"/>
  <c r="C28" i="6"/>
  <c r="C38" i="6"/>
  <c r="C20" i="6"/>
  <c r="C8" i="6"/>
  <c r="E72" i="4"/>
  <c r="E56" i="4"/>
  <c r="E80" i="4"/>
  <c r="E33" i="4"/>
  <c r="F16" i="4"/>
  <c r="E16" i="4"/>
  <c r="E76" i="4" l="1"/>
  <c r="E74" i="4"/>
  <c r="E28" i="6"/>
  <c r="E38" i="6"/>
  <c r="E20" i="6"/>
  <c r="E8" i="6"/>
  <c r="E66" i="8"/>
  <c r="E69" i="8"/>
</calcChain>
</file>

<file path=xl/sharedStrings.xml><?xml version="1.0" encoding="utf-8"?>
<sst xmlns="http://schemas.openxmlformats.org/spreadsheetml/2006/main" count="599" uniqueCount="437">
  <si>
    <t>Agency Name</t>
  </si>
  <si>
    <t>Primary Contact</t>
  </si>
  <si>
    <t>Primary email</t>
  </si>
  <si>
    <t>Primary phone</t>
  </si>
  <si>
    <t>Housing First</t>
  </si>
  <si>
    <t>Training</t>
  </si>
  <si>
    <t>Anti-discrimination</t>
  </si>
  <si>
    <t>Lived Experience</t>
  </si>
  <si>
    <t>Agency experience</t>
  </si>
  <si>
    <t>INTRODUCTION</t>
  </si>
  <si>
    <t>INSTRUCTIONS</t>
  </si>
  <si>
    <t>Renewal Projects</t>
  </si>
  <si>
    <t>SECTION 1: CoC &amp; HUD Policies and Priorities</t>
  </si>
  <si>
    <t>Sub-section</t>
  </si>
  <si>
    <t>Criteria</t>
  </si>
  <si>
    <t>Scoring Rubric</t>
  </si>
  <si>
    <t>Documentation</t>
  </si>
  <si>
    <t>Eligible Points</t>
  </si>
  <si>
    <t>Self-Assessment Score</t>
  </si>
  <si>
    <t>Notes</t>
  </si>
  <si>
    <t>Planning to end homelessness</t>
  </si>
  <si>
    <t xml:space="preserve">ADD ALL THAT APPLY: 1=Member of Coc; 1=Member of Coalition or Regional Homeless Committee; 1=Member of at least one CARES or CoC committee/work-group </t>
  </si>
  <si>
    <t xml:space="preserve">N/A -CoC staff verify memberships </t>
  </si>
  <si>
    <t xml:space="preserve">ADD ALL THAT APPLY: 2=Demonstrate staff attended all required trainings; -2=no validated complaints from consumers or partner agencies </t>
  </si>
  <si>
    <t>APR Review</t>
  </si>
  <si>
    <t>Educational Assurances:</t>
  </si>
  <si>
    <t>SELECT ONE: 1=Project incorporates CoC policy into project policies</t>
  </si>
  <si>
    <t>Non-separation policies</t>
  </si>
  <si>
    <t>Safety and support for victims</t>
  </si>
  <si>
    <t>ADD ALL THAT APPLY:  1=TIC, Safe Harbor &amp; VAWH trainings completed, 1=use of VAWA forms (Emergency Transfer Plan &amp; Lease Addendum); 1=allow victims to self-certify using self-certification form</t>
  </si>
  <si>
    <t xml:space="preserve">Digitalchalk list of trainings and staff attended. Service plan </t>
  </si>
  <si>
    <t>Targets highest need</t>
  </si>
  <si>
    <t>Housing First Approach</t>
  </si>
  <si>
    <t>Promotes Housing Stability</t>
  </si>
  <si>
    <t>ADD ALL THAT APPLY: 1=Completes safety plan w/each household; 1=engages landlords at least quarterly for PSH or monthly for RRH/TH-RRH; 1=provides transportation assitance; 1=conducts case consults prior to eviction; 1=meets w/ clients in community; 1=provides exit planning</t>
  </si>
  <si>
    <t>Removes Barriers to Housing</t>
  </si>
  <si>
    <t>2=Demonstrates low barrier policies, including eligibility criteria</t>
  </si>
  <si>
    <t xml:space="preserve">Program policies including eligibility/entrance criteria </t>
  </si>
  <si>
    <t>Data quality</t>
  </si>
  <si>
    <t xml:space="preserve">2=Completeness over 75% </t>
  </si>
  <si>
    <t>screen shot of QDQ report</t>
  </si>
  <si>
    <t>2=Consistency &amp; Accuracy over 80%</t>
  </si>
  <si>
    <t>1=Timeliness over 75% for RRH/RRH-TH or 60% for PSH</t>
  </si>
  <si>
    <t>Rapid connection to housing: from offer to housing move-in</t>
  </si>
  <si>
    <t>2=under 30 days</t>
  </si>
  <si>
    <t>HMIS report</t>
  </si>
  <si>
    <t>Maintain or increase earned income at exit</t>
  </si>
  <si>
    <t>SELECT ONE: 4= PSH 15% or higher, RRH/TH-RRH 26% or higher OR 3= PSH 10-15%, RRH/TH-RRH 16=25%</t>
  </si>
  <si>
    <t>Maintain or increase total income at exit</t>
  </si>
  <si>
    <t>SELECT ONE: 4=PSH: 40%+ or RRH: 80%+  OR 3=PSH: 51-74% or RRH: 36%-49%</t>
  </si>
  <si>
    <t>Maintain or increase total income at annual assessment</t>
  </si>
  <si>
    <t>Acuity Adjustment</t>
  </si>
  <si>
    <t>Benefits at Exit</t>
  </si>
  <si>
    <t>SELECT ONE: 3=80%+  OR 2=57%-76% OR 1=50-56%</t>
  </si>
  <si>
    <t>Utilization Rate</t>
  </si>
  <si>
    <t>SELECT ONE: 4=100%  3=96-99%   2=91-95%  1=86=90%</t>
  </si>
  <si>
    <r>
      <t xml:space="preserve">SECTION 2: Project Performance - </t>
    </r>
    <r>
      <rPr>
        <b/>
        <sz val="18"/>
        <color rgb="FFFF0000"/>
        <rFont val="Calibri"/>
        <family val="2"/>
        <scheme val="minor"/>
      </rPr>
      <t>COORDINATED ENTRY PROJECTS ONLY</t>
    </r>
  </si>
  <si>
    <t>Reporting</t>
  </si>
  <si>
    <t>CoC Coordinator verified</t>
  </si>
  <si>
    <r>
      <t>Improved safety for the population they serve</t>
    </r>
    <r>
      <rPr>
        <b/>
        <sz val="12"/>
        <color rgb="FFFF0000"/>
        <rFont val="Calibri"/>
        <family val="2"/>
        <scheme val="minor"/>
      </rPr>
      <t xml:space="preserve"> DV PROJECTS ONLY</t>
    </r>
  </si>
  <si>
    <t>SECTION 3: Equability</t>
  </si>
  <si>
    <t xml:space="preserve">Training </t>
  </si>
  <si>
    <t xml:space="preserve">2= Agency has completed required CoC diversity, anti-discrimination, VAWA, equal access trainings in the last 12 months. </t>
  </si>
  <si>
    <t>Anit-discrimination policy</t>
  </si>
  <si>
    <t xml:space="preserve">Materials and PR support equal access </t>
  </si>
  <si>
    <t>Decribe in blue note column</t>
  </si>
  <si>
    <t>Equity plan</t>
  </si>
  <si>
    <t>SECTION 4: Project Design</t>
  </si>
  <si>
    <t xml:space="preserve">Health-care of participents </t>
  </si>
  <si>
    <t xml:space="preserve">Decribe in notes column </t>
  </si>
  <si>
    <t>SECTION 5: Administrative Capacity</t>
  </si>
  <si>
    <t>submitted already</t>
  </si>
  <si>
    <t>Match &amp; Leverage</t>
  </si>
  <si>
    <t>esnaps application</t>
  </si>
  <si>
    <t>SELECT ONE: 4=100% OR 3=96-99% OR 2=91-95% OR 1=86-90% OR minus 1=49-74%</t>
  </si>
  <si>
    <t>Funds expended</t>
  </si>
  <si>
    <t>eLocccs and HUD report</t>
  </si>
  <si>
    <t>Data driven</t>
  </si>
  <si>
    <t>ADD TOGETHER ALL THAT APPLY: 1=participates in QDQ</t>
  </si>
  <si>
    <t>ICA verification</t>
  </si>
  <si>
    <t>1=has data entry and review policies</t>
  </si>
  <si>
    <t>Policies or workflow document</t>
  </si>
  <si>
    <t>1=responsive to data correction requests</t>
  </si>
  <si>
    <t>Total TH-RRH/RRH/PSH</t>
  </si>
  <si>
    <t>Total CES</t>
  </si>
  <si>
    <t>SECTION 6: Adjustments</t>
  </si>
  <si>
    <t>Adjustments may be made to your score to accommodate for an agency quality improvement plan, extenuating circumstances affecting program involvement  or outcomes. These may include:</t>
  </si>
  <si>
    <t>Check if applicable</t>
  </si>
  <si>
    <t>Only agency serving target population</t>
  </si>
  <si>
    <t>No other agency available in geographic area but needs exist</t>
  </si>
  <si>
    <t>Agency has active performance improvement plan and has shown improvement and/or plan that should yield improvement</t>
  </si>
  <si>
    <t>Disaster or significant administrative staff change affecting organizational capacity</t>
  </si>
  <si>
    <t xml:space="preserve">     Other: </t>
  </si>
  <si>
    <t>Please list any additional description for adjustment below.</t>
  </si>
  <si>
    <t xml:space="preserve">Maintain or increase retention of permanent housing </t>
  </si>
  <si>
    <t>QUESTION</t>
  </si>
  <si>
    <t>NUMERICAL ANSWER</t>
  </si>
  <si>
    <t>NARRATIVE</t>
  </si>
  <si>
    <t xml:space="preserve">Who many households did you serve during the APR period? </t>
  </si>
  <si>
    <t xml:space="preserve">How many households exited during this period? </t>
  </si>
  <si>
    <t xml:space="preserve">Of those who exited, how many had negative exits? </t>
  </si>
  <si>
    <t xml:space="preserve">Of those, how many had a retention plan to prevent a negative exit? </t>
  </si>
  <si>
    <t xml:space="preserve">Of those who had a negative exit, how many did you terminate and why? </t>
  </si>
  <si>
    <t>What effort as provided to prevent termination for these households?</t>
  </si>
  <si>
    <t>APR Performance</t>
  </si>
  <si>
    <t xml:space="preserve">2=Timeliness over 75% </t>
  </si>
  <si>
    <t>ADD ALL THAT APPLY: 2 points= provides monthly reports to CoC (Total on list and breakdown by county, race, household type, accuity, and family youth goals); 2=reports were submitted in a timely manner; 3=reports were accurate; 1= reports were digestable</t>
  </si>
  <si>
    <t>SELECT ONE: 4=under 4%, 3= 5-7% ,  2=8%-10%  1=more than 10%, -1 more than 25%</t>
  </si>
  <si>
    <t xml:space="preserve">Are applicants allowed to enter the program without income? </t>
  </si>
  <si>
    <t>Are applicants allowed to enter the program even if they aren't "clean and sober" or "treatment compliant"</t>
  </si>
  <si>
    <t>Are applicants allowed to enter the program even if they have criminal justice system involvement?</t>
  </si>
  <si>
    <t>Are service and treatment plans voluntary, such that tenants cannot be evicted for not following through?</t>
  </si>
  <si>
    <t>Does the project serve individuals and families regardless of sexual orientation, family composition, or marital status and are transgendered persons served according to the gender with which they identify?</t>
  </si>
  <si>
    <t>Does the project expedite the admission process including aiding in assembling necessary documents in order to support the application for admission and using person-centered and flexible processes for admission to the project?</t>
  </si>
  <si>
    <t>ACCESS</t>
  </si>
  <si>
    <t>RETENTION</t>
  </si>
  <si>
    <t>Does the project terminate participants for failure to participate in treatment or support services including case management?</t>
  </si>
  <si>
    <t>Does the project make all efforts to avoid discharging participants into homelessness including searching for new housing if evicted or referral back to coordinated entry for those who cannot remain in the project?</t>
  </si>
  <si>
    <t>Are project participants held to standards/behaviors not found in mainstream leases (such as not being allowed visitors, curfews, required to do chores, or not be allowed to have alcoholic beverages in their unit)?</t>
  </si>
  <si>
    <t>ENGAGEMENT</t>
  </si>
  <si>
    <t>Does the project provide participant choice in accessing services and are efforts made to connect participants to community-based services?</t>
  </si>
  <si>
    <t>Does the project provide opportunities for program participants to provide input on project policies and operations (consumer advisory boards, resident meetings, surveys, comment box, etc.)?</t>
  </si>
  <si>
    <t>Are project staffed trained in strategies to support positive and effective participant engagement including harm reduction, client centered care, motivational interviewing, and trauma informed approaches?</t>
  </si>
  <si>
    <t>INITIAL SCREEN</t>
  </si>
  <si>
    <t>ANSWER</t>
  </si>
  <si>
    <t>Does the project offer reasonable accomdations to persons with disabilities as part of the application and screening process?</t>
  </si>
  <si>
    <t>NOTES</t>
  </si>
  <si>
    <t>DIRECTIONS</t>
  </si>
  <si>
    <t>Does the project prohibit all persons with specified criminal convictions on a blanket basis to be excluded from admission? If so, list restrictions.</t>
  </si>
  <si>
    <t>Does the project require clients to pass a background screening prior to project entry? If so, list what disqualities clients.</t>
  </si>
  <si>
    <t xml:space="preserve">Does the project require participants to be clean and sober for a specified period prior to project entry as a condition for admission? If so, what is that period. </t>
  </si>
  <si>
    <t xml:space="preserve">Does the project require participants to be participating in treatment or services for mental health or substance abuse as a requirement of entry or program participation? If so, explain policy. </t>
  </si>
  <si>
    <t>Does the project have minimum income requirements? If so, please list requirements.</t>
  </si>
  <si>
    <t>If you deny someone from entry, do you provide to ensure that the household has access to services or hoursing elsewhere?</t>
  </si>
  <si>
    <t>Does the project have a required set of goals that all participants need to work on vs. allowing goals to be tenant-driven? If so, please list.</t>
  </si>
  <si>
    <t xml:space="preserve">Are participants given any flexibility in paying their share of rent on time and offered payment plans including, assistance with financial management, including representative payees? </t>
  </si>
  <si>
    <t>Does the project require participants to obtain legitimate income as a condition of remaining in the project? If so, what income is not considered legitimate?</t>
  </si>
  <si>
    <t>Does the project terminate participants solely for engaging in substance use? If yes, are there any second changes or warnings given prior to termination?</t>
  </si>
  <si>
    <t xml:space="preserve">Are there required meetings with staff that if not met will result in immediate termination soley on the basis of not meeting? If so, please list requirement. </t>
  </si>
  <si>
    <r>
      <t xml:space="preserve">SECTION 2: Project Performance - </t>
    </r>
    <r>
      <rPr>
        <b/>
        <sz val="18"/>
        <color rgb="FFFF0000"/>
        <rFont val="Calibri"/>
        <family val="2"/>
        <scheme val="minor"/>
      </rPr>
      <t>TH-RRH, RRH, and PHS RENEWAL PROJECTS ONLY</t>
    </r>
    <r>
      <rPr>
        <b/>
        <sz val="18"/>
        <color theme="1"/>
        <rFont val="Calibri"/>
        <family val="2"/>
        <scheme val="minor"/>
      </rPr>
      <t>. Enter your APR performance in column H</t>
    </r>
  </si>
  <si>
    <t>Complete the Housing First Assessment Tab</t>
  </si>
  <si>
    <t>UEI</t>
  </si>
  <si>
    <t xml:space="preserve">Did the project demonstrate a retention strategy? </t>
  </si>
  <si>
    <t>Yes/No</t>
  </si>
  <si>
    <t>Rentention Survey</t>
  </si>
  <si>
    <t>Rention Survey</t>
  </si>
  <si>
    <t xml:space="preserve">This scorecard is the tool used by the West Central MN CoC (CoC) to score and rank project applications.  This scorecard uses mostly objective criteria obtained through homeless databases (HMIS, Podio, or alternative data bases), certifications, project and agency documents (policies, forms, procedures, audits, reports, etc.), funding reports, and data on CoC participation. The scorecard assigns point values based on HUD and CoC priorities during the funding year. </t>
  </si>
  <si>
    <t>Submit the scorecard and required attachments to Carla Solem, Continuum of Care Coordinator, via email at h2hcoordinator@gmail.com.</t>
  </si>
  <si>
    <t xml:space="preserve">Projects will fill out the scorecard with the score they feel most accurately reflects thier project. Projects must then provide documentation to support their score (please see the documentation column for complete list of attachments required). CoC staff and the ranking committee will review the submitted scorecards and supporting documentation (including the project applications) to verify or adjust each applicants score. Projects will then be ranked according to the total score. Projects will receive a score and rank by the committee and have 5 business days to respond. The committee may further adjust scores based on additional information obtained. The committee will then present the proposed ranking to the CoC for review and vote.  </t>
  </si>
  <si>
    <t>AGENCY INFORMATION</t>
  </si>
  <si>
    <t>PROJECT ASSESSMENT</t>
  </si>
  <si>
    <t>ADMINISTRATIVE USE ONLY</t>
  </si>
  <si>
    <t>Project Answers</t>
  </si>
  <si>
    <t xml:space="preserve">Enter the name of your agency. </t>
  </si>
  <si>
    <t>Enter the name of the primary contact for this application.</t>
  </si>
  <si>
    <t>Enter the primary email for this application</t>
  </si>
  <si>
    <t>Enter the phone number of your primary contact for this applicaton</t>
  </si>
  <si>
    <t>Agency Description</t>
  </si>
  <si>
    <t>Provide a brief description of your agency, including your service areas and services provided (suggested word count 50)</t>
  </si>
  <si>
    <t xml:space="preserve">List your agencies experience in administering homeless programs, specifically addressing any expereince directly related to the project type and population you are requesting funds for. Enter N/A if your agency does not have experience in this area. </t>
  </si>
  <si>
    <t>Project Information</t>
  </si>
  <si>
    <t>Project Name</t>
  </si>
  <si>
    <t>Name of your proposed project.</t>
  </si>
  <si>
    <t>Project Description</t>
  </si>
  <si>
    <t>Provide a brief description of your proposed project (suggested word count 100)</t>
  </si>
  <si>
    <t>Need for project</t>
  </si>
  <si>
    <t xml:space="preserve">Describe how your proposed project helps the region end homelessness and fill gaps in our homeless response system. Include how this project aligns with CoC goals and any data on unmet needs. </t>
  </si>
  <si>
    <t>Client Access</t>
  </si>
  <si>
    <t>Describe how your proposed project will assure safe, equal, and low-barrier access.</t>
  </si>
  <si>
    <t>Service Connection</t>
  </si>
  <si>
    <t>Describe how your proposed project will assist households in connecting to mainstream and community services.</t>
  </si>
  <si>
    <t>Coordinated Entry</t>
  </si>
  <si>
    <t>Describe how your proposed project will utilize Coordinated Entry to prioritize households for assitance?</t>
  </si>
  <si>
    <t>Client Centered</t>
  </si>
  <si>
    <t>Describe how your project will incorpate client-centered practices into your proposed program.</t>
  </si>
  <si>
    <t>Culturally responsive</t>
  </si>
  <si>
    <t>Describe how your proposed project will assure inclusivity and center on cultural responsiveness.</t>
  </si>
  <si>
    <t>SECTION 1: Financial &amp; Project Management</t>
  </si>
  <si>
    <t xml:space="preserve">Fiscal Responsibility and Experience </t>
  </si>
  <si>
    <t>ADD ALL THAT APPLY: 2=Agency demonstrated fiscal responsibility through audit; 2=Agency provides documentation of recent budget report to funder. 2=Agency responded to any audit findings with corrections (described)</t>
  </si>
  <si>
    <t xml:space="preserve">Attach a copy of your last agency audit and project/agency budget report, discribing in notes any audit findings or budget discrepencis (areas you went significantly over or under budgeted line item). List experience of financial management in the notes, especially any government grants. The CoC reserves the right to substitute other financial verification if audit is not available including 990s or funder reports. </t>
  </si>
  <si>
    <t>Leverage/Match</t>
  </si>
  <si>
    <t>Demonstration of required match.</t>
  </si>
  <si>
    <t xml:space="preserve">PDF letter stating match following HUD guidelines. The project must meet the 25% requirement. </t>
  </si>
  <si>
    <t xml:space="preserve">Cost Effectiveness </t>
  </si>
  <si>
    <t>Grant Administration</t>
  </si>
  <si>
    <t xml:space="preserve">CHOOSE ONE: 5=Agency has over 5 years expereince administering HUD grants or similar government funded grant; 4=Agency has 2-4 years experience administering a HUD grant or similar government funded grant; 3=Agency has less than 1 years experience administering a HUD or similar government funded grant. 2=Agency has expereince administering only local or private foundation grants; </t>
  </si>
  <si>
    <t xml:space="preserve">Narrative listing grants administered and years of experience. The CoC has the option to verifiy experience through grant agreements or contacting funders. </t>
  </si>
  <si>
    <t>SECTION 2: Regional Priorities</t>
  </si>
  <si>
    <t>CoC Competition Priorities</t>
  </si>
  <si>
    <t>Project Threshold and verified by PDF of Application.  Note that annual competition priorities are listed in the Application packet.</t>
  </si>
  <si>
    <t>Project aligns within the CoC Annual Plan</t>
  </si>
  <si>
    <t>Project Threshold response and verified by PDF of Application. Project type and design meet one or more of CoC SPM goals.</t>
  </si>
  <si>
    <t>SECTION 3: HUD Priorities</t>
  </si>
  <si>
    <t>Unsheltered Homelessness</t>
  </si>
  <si>
    <t xml:space="preserve">ADD ALL THAT APPLY: Demonstrate that the project is designed to reduce unsheltered homelessness by: 2=target population is Category 1 or 4;  2=target population is those with severe service needs as defined by competition;  </t>
  </si>
  <si>
    <t xml:space="preserve">Project Threshold response and verified by PDF of Application. </t>
  </si>
  <si>
    <t>Use of Housing First Approach</t>
  </si>
  <si>
    <t>Improve System Performance</t>
  </si>
  <si>
    <t xml:space="preserve">Project demonstrates history of quality program outcomes. </t>
  </si>
  <si>
    <t xml:space="preserve">Attach a PDF of a program report from a HUD (if previously funded by HUD) or other funding source for a homeless program.  The report must show goals and outcomes (ideally showing LOT, Housing stability, and income growth). </t>
  </si>
  <si>
    <t>Partner with Health Agencies</t>
  </si>
  <si>
    <t xml:space="preserve">Attached PDF of agreement with project name, dates, and type and amount of commitment. </t>
  </si>
  <si>
    <t>Partner with Housing Agencies</t>
  </si>
  <si>
    <t xml:space="preserve">Attached PDF of agreement project name, dates, and type and amount of commitment. </t>
  </si>
  <si>
    <t>Advance Equity</t>
  </si>
  <si>
    <t>ADD ALL THAT APPLY: 1=agency provides or collaborates to offer translation/interpretation; 1=agency outreachs to POC/Disabled/LGBTQ; 1=Agency have an anti-discrimination policy; 1=project description identies reaching those least likely access the system on their own; 1=Agency has POC in leadership; 2=design includes addressing unique needs of POC/Disabled/LGBTQ; 1=anti-discrimination certifications in the Intent to Apply</t>
  </si>
  <si>
    <t xml:space="preserve">1. List in notes or provide document that shows services that your agencies provides. 2. List in notes outreach plan or provide document of outreach. 3. Provide PDF of agency anti-discrimination plan. 4. Project PDF of agency equity plan/policy. 5. List number of leadership staff and or board members who are persons of color. 6. The CoC will also use your Intent to Apply certifications. </t>
  </si>
  <si>
    <t>Engage Persons with lived experience (LE)</t>
  </si>
  <si>
    <t>ADD ALL THAT APPLY: 1=agency incorporates LE representatives in cmte or orther leadership roles; 1=agency has LE staff; 1=agency has LE policy; 1=agency compensates LE participants; 1=agency has hosted/co-hosted LE focus group or CAB in the past quarter</t>
  </si>
  <si>
    <t xml:space="preserve">Provide agency or program policies that describe integration LEP and describe in notes how your agency engages persons with LE including the position any LE staff fill, compenstation, and number and frequency of LE boards and focus groups. The CoC will also use your Intent to Apply certifications. </t>
  </si>
  <si>
    <t>SECTION 4: Engagement</t>
  </si>
  <si>
    <t>Engagement in system planning and evaluation</t>
  </si>
  <si>
    <t xml:space="preserve">ADD ALL THAT APPLY: 1=Agency is a member of the CoC and has attended at least 1 CoC meeting in the past 6 months; 1=agency is a member of the local homless cmte and has attended at least 1 meeting in the last 6 months; 1=agency is a CARES partner; 1=Agency serves on another homeless planning committee; </t>
  </si>
  <si>
    <t xml:space="preserve">Membership participaton will be verified by the CoC and local homeless committee staff. Please list name of other committees you particiate in the notes. </t>
  </si>
  <si>
    <t>CARES Coordinated Entry</t>
  </si>
  <si>
    <t xml:space="preserve">ADD ALL THAT APPLY: 1=Agency has a signed CARES Agreement; 1=agency has attended at least 2 Live Prioritization-Case Consults meetings in the last 6 months; 1=Agency has at least one CARES Assessor; 1=Agency has at least one CARES Access Staff; 1=Agency has responded to data-clean-up emails. </t>
  </si>
  <si>
    <t>Signed CARES agreement. Minutes/Documentation of attendance at CARES Prioritization meetings. Verification of trained Assessor or Access Staff (from HMIS, ICA staff or PLM). Data clean-up will be verified by PLM and HMIS staff.</t>
  </si>
  <si>
    <t>SECTION 5: Policy &amp; Reporting Compliance</t>
  </si>
  <si>
    <t>Agency is compliant with CoC Policies</t>
  </si>
  <si>
    <t>Project has agreed to follow CoC policies and has demonstrated compliance.</t>
  </si>
  <si>
    <t xml:space="preserve">Project Assurance.  If existing agency the CoC will provide documentation if the agency is non-compliant and points are reduced in this section. </t>
  </si>
  <si>
    <t>Agency is compliant with CARES Policies</t>
  </si>
  <si>
    <t xml:space="preserve">Project has agreed to follow CARES policies and has demonstrated compliance. </t>
  </si>
  <si>
    <t xml:space="preserve">Project Assureances. If exisitng provider, the CoC must document that the agency is non-compliant if points are lost or reducted. </t>
  </si>
  <si>
    <t>Project incorprates core CoC policies and principals (not including Housing First since it is covered in HUD Priorities section)</t>
  </si>
  <si>
    <t xml:space="preserve">ADD ALL THAT APPLY: 2=VAWA policies; 3=Trauma Informed Care; 3=Motivational Interviewing: 3=Client Centered Approach. </t>
  </si>
  <si>
    <t xml:space="preserve">PDF of Application and any additional description if needed included in notes section. </t>
  </si>
  <si>
    <t>Agency uses CARES to fill all projects beds listed on the HIC and/or agrees to do so for this project if funded.</t>
  </si>
  <si>
    <t>Project Assurances. Documentation that project has project has submitted and filled beds through CARES.</t>
  </si>
  <si>
    <t>Agency has utilized the CARES Referral form to fill beds and/or agrees to do so for this project if funded.</t>
  </si>
  <si>
    <t xml:space="preserve">Project Assurances. Documentation that project utilizes the referral process to fill beds. </t>
  </si>
  <si>
    <t>SECTION 6: Project Design</t>
  </si>
  <si>
    <t>Project incorporates access to housing</t>
  </si>
  <si>
    <t>Project incorporates rapid access to housing in application by activities like engaging landlords and housing search.</t>
  </si>
  <si>
    <t xml:space="preserve">PDF of Application. </t>
  </si>
  <si>
    <t>Collaboration with community and mainstream resources</t>
  </si>
  <si>
    <t xml:space="preserve">Project incorporates linkage to community and mainstream resources to ensure they are assisted in obtaining eligible benefits and services, as well as connected to their community for support and stability. Mainstream services include SSI, SSDI, Medicare, Medicaide, Veterans benefits, Food Stamps, MN Supplemental Assistance, Carreer Force Centers, public and early education. </t>
  </si>
  <si>
    <t>PDF of Application</t>
  </si>
  <si>
    <t>Project incorporates education policies.</t>
  </si>
  <si>
    <t>Project incorporates school enrollment and engagment with liasions or furthering adult education.</t>
  </si>
  <si>
    <t xml:space="preserve">PDF of Application. The CoC will also utilize Intent to Apply Certifications and certification from local school liasion. </t>
  </si>
  <si>
    <t>SECTION 7: Data Quality</t>
  </si>
  <si>
    <t xml:space="preserve">Ability to document program utilization and outcomes. </t>
  </si>
  <si>
    <t>ADD ALL THAT APPLY: 3=Agency demonstrates experiencing tracking and reporting program data.3=Agency has policy on data entry and review.</t>
  </si>
  <si>
    <t xml:space="preserve">Docementation from HMIS, agency, or previoius funder or ICA of ability to track and report on program utilization and participant demographics. (If not a current HMIS user, the committee may elect to seek documentation from other funder if the agency report is not sufficient). </t>
  </si>
  <si>
    <t>Ability to providing quality, complete, and timely data.</t>
  </si>
  <si>
    <t xml:space="preserve">CHOOSE ONE: 6=92% or higher for Data Completemenss and Data Quality and 50% or higher on Data Timeliness; OR 4=88-91% data quality for Data Completementss and Data Consistency and 45-49% for data timeliness; OR 2=less than 88% for Data Completeness and Consistancy and less than 45% for Data Timeliness. </t>
  </si>
  <si>
    <t xml:space="preserve">PDF of QDQ or report from state or other federal funder. If agency does not have this report, provide other documentation that shows ability to provide quality, complete and timely data. </t>
  </si>
  <si>
    <t>SECTION 8: Domestic Violence Projects ONLY</t>
  </si>
  <si>
    <t>Experience Operating a Domestic Violence Program</t>
  </si>
  <si>
    <t xml:space="preserve">CHOOSE ONE: 4=Agency has at least five years of experience specifically services victims/survivors; 3=Agency has 2-4 years experience specifically serving victims/survivors; 2=Agency has 1 year experience specifically serving victims/survivors; 1=Agency has served victims/survivors but has not specific program for this population. </t>
  </si>
  <si>
    <t>DV Bonus Supplemental Questions</t>
  </si>
  <si>
    <t>Specialized Services</t>
  </si>
  <si>
    <t xml:space="preserve">ADD ALL THAT APPLY: 4=Agency has expereince utilizing Trauma Informed Care (TIC);  4=Agecny has experience utilizing at least one additional specialized services specifically tailored to victims/survivors; 2=Agency is a member of Violance Free MN;  </t>
  </si>
  <si>
    <t>VSP Data</t>
  </si>
  <si>
    <t>Agency has experience operating a program that meets or can meet HUD standards for an apporved Alternative Data Base.</t>
  </si>
  <si>
    <t xml:space="preserve">Documentation of experience collecting Universal Data Elements or report showing data elements collected. </t>
  </si>
  <si>
    <t>SECTION 8: Adjustments</t>
  </si>
  <si>
    <t xml:space="preserve">Description of adjustment: </t>
  </si>
  <si>
    <t>TOTAL SCORE</t>
  </si>
  <si>
    <t>TOTAL SCORE + DV</t>
  </si>
  <si>
    <t>Sections to be completed</t>
  </si>
  <si>
    <t>Read the Application Packet including the CoC Ranking and Reallocation Policy</t>
  </si>
  <si>
    <t>Read Scorecard instructions and each question thoroughly</t>
  </si>
  <si>
    <t>x</t>
  </si>
  <si>
    <r>
      <t xml:space="preserve">Utilize the notes section in column H (also </t>
    </r>
    <r>
      <rPr>
        <sz val="11"/>
        <color theme="4"/>
        <rFont val="Calibri"/>
        <family val="2"/>
        <scheme val="minor"/>
      </rPr>
      <t>highlighted in blue</t>
    </r>
    <r>
      <rPr>
        <sz val="11"/>
        <color theme="1"/>
        <rFont val="Calibri"/>
        <family val="2"/>
        <scheme val="minor"/>
      </rPr>
      <t>) to explain any deficiencies or further narrative.</t>
    </r>
  </si>
  <si>
    <t xml:space="preserve">Complete the Project Description Tab. </t>
  </si>
  <si>
    <r>
      <t>Complete either the New or Renewal Self-Assessment tab. Enter points in column G (</t>
    </r>
    <r>
      <rPr>
        <sz val="11"/>
        <color theme="4"/>
        <rFont val="Calibri"/>
        <family val="2"/>
        <scheme val="minor"/>
      </rPr>
      <t>blue section)</t>
    </r>
    <r>
      <rPr>
        <sz val="11"/>
        <color theme="1"/>
        <rFont val="Calibri"/>
        <family val="2"/>
        <scheme val="minor"/>
      </rPr>
      <t xml:space="preserve"> for each question based on the guidance provided.</t>
    </r>
  </si>
  <si>
    <t>For each question answer for the time period that coincides with the APR submitted (April 1, 2023-March 31, 2024)</t>
  </si>
  <si>
    <t>New Projects</t>
  </si>
  <si>
    <t>Ranking Score</t>
  </si>
  <si>
    <t>Documentation Required</t>
  </si>
  <si>
    <t xml:space="preserve">Need adjustment for geographic or project type. </t>
  </si>
  <si>
    <t>Adjustment Request</t>
  </si>
  <si>
    <t>Administrative</t>
  </si>
  <si>
    <t>Active SAM registration</t>
  </si>
  <si>
    <t>Valid UEI (Uniique Entity Identifier) Number</t>
  </si>
  <si>
    <t>Eligible Entity</t>
  </si>
  <si>
    <t>Eligible Population</t>
  </si>
  <si>
    <t>Submission Deadlines</t>
  </si>
  <si>
    <t xml:space="preserve">Intent To Apply and Threshold </t>
  </si>
  <si>
    <t>Project Application</t>
  </si>
  <si>
    <t>Scorecard</t>
  </si>
  <si>
    <t>Scorecard Response</t>
  </si>
  <si>
    <t>Resubmission</t>
  </si>
  <si>
    <t>HMIS</t>
  </si>
  <si>
    <t>Project Design</t>
  </si>
  <si>
    <t>Match</t>
  </si>
  <si>
    <t>Integration of CARES policies, forms, and procedures into project.</t>
  </si>
  <si>
    <t>Eligible</t>
  </si>
  <si>
    <t>Ineligible</t>
  </si>
  <si>
    <t>Meeting attendance, partnership agreement, data sharing agreement</t>
  </si>
  <si>
    <t>CoC Participation</t>
  </si>
  <si>
    <t>Coordinated Entry Planning</t>
  </si>
  <si>
    <t>HUD Monitoring</t>
  </si>
  <si>
    <t>Spending</t>
  </si>
  <si>
    <t>Budget</t>
  </si>
  <si>
    <t xml:space="preserve">Per CoC policy and HUD guidance, projects applying for HUD CoC funds are reviewed, scored, and ranked as part of the CoC Consolidated Application process. The process is used to assess and prioritize projects based on various criterian (i.e., performance, capacity, project design, equity, and alignment with policy and priorities), helping the CoC maximize use of the limited HUD funding to best further our goal of preventing and ending homelessness.  </t>
  </si>
  <si>
    <t>Complete the Rention Survey Tab. (TH-RRH, RRH, and PSH projects ONLY)</t>
  </si>
  <si>
    <r>
      <t xml:space="preserve">Submit the </t>
    </r>
    <r>
      <rPr>
        <b/>
        <sz val="11"/>
        <color theme="1"/>
        <rFont val="Calibri"/>
        <family val="2"/>
        <scheme val="minor"/>
      </rPr>
      <t>completed scorecard</t>
    </r>
    <r>
      <rPr>
        <sz val="11"/>
        <color theme="1"/>
        <rFont val="Calibri"/>
        <family val="2"/>
        <scheme val="minor"/>
      </rPr>
      <t xml:space="preserve"> (as an excel document-not PDF), and </t>
    </r>
    <r>
      <rPr>
        <b/>
        <sz val="11"/>
        <color theme="1"/>
        <rFont val="Calibri"/>
        <family val="2"/>
        <scheme val="minor"/>
      </rPr>
      <t>all required attachements</t>
    </r>
    <r>
      <rPr>
        <sz val="11"/>
        <color theme="1"/>
        <rFont val="Calibri"/>
        <family val="2"/>
        <scheme val="minor"/>
      </rPr>
      <t xml:space="preserve"> (via PDF) to h2hcoordinator@gmail.com by the deadline in the Competition Calendar. </t>
    </r>
  </si>
  <si>
    <t>Screenshot of SAM entity status found via this link https://sam.gov/content/status-tracker</t>
  </si>
  <si>
    <t xml:space="preserve">Agency has Active or pending registration. </t>
  </si>
  <si>
    <t>No registration or application by June 30, 2024</t>
  </si>
  <si>
    <t xml:space="preserve">No UIE or UIE request has not been started. </t>
  </si>
  <si>
    <t xml:space="preserve">Agency has UEI or has applied for UEI. </t>
  </si>
  <si>
    <t xml:space="preserve">Screenshot of UEI number. </t>
  </si>
  <si>
    <t>Agency is nonprofit, state, Indian Tribe, TDHE, local government or PHA</t>
  </si>
  <si>
    <t xml:space="preserve">For profit entity, individual, or similar. </t>
  </si>
  <si>
    <t>PDF of eligibility.</t>
  </si>
  <si>
    <t>Agency utilizes HMIS or CoC approved ALT data base or agrees to if funded.</t>
  </si>
  <si>
    <t>Agency does not utilize or agree to utilize HMIS</t>
  </si>
  <si>
    <t xml:space="preserve"> HMIS registration or letter from director or board agreeing to use HMIS is funded. </t>
  </si>
  <si>
    <t>Description of project and Project Application</t>
  </si>
  <si>
    <t>Agency agrees to provide a 25% match for all line items but RA or leasing.</t>
  </si>
  <si>
    <t>Agency does not reach 25% match.</t>
  </si>
  <si>
    <t xml:space="preserve">Letter committing to match. </t>
  </si>
  <si>
    <t xml:space="preserve">CARES Partner and attends CARES meetings. </t>
  </si>
  <si>
    <t>Agency is not  a CARES partner</t>
  </si>
  <si>
    <t xml:space="preserve">Agency is a CoC member </t>
  </si>
  <si>
    <t>Agency is not a CoC member</t>
  </si>
  <si>
    <t xml:space="preserve"> Signed membership agreement. </t>
  </si>
  <si>
    <t>Checklist</t>
  </si>
  <si>
    <t xml:space="preserve">Agency has outstanding findings that are delinquent. </t>
  </si>
  <si>
    <t>Agency has not outstanding HUD monitoring findings or in process of clearing findings in a timely manner.</t>
  </si>
  <si>
    <t xml:space="preserve">Letter from HUD on status of findings (if applicable). </t>
  </si>
  <si>
    <t>Agency has completed all CoC required training or agrees to by deadline.</t>
  </si>
  <si>
    <t xml:space="preserve">Agency has not completed all required trainings by deadline. </t>
  </si>
  <si>
    <t xml:space="preserve">Digital Chalk report or verification of equivalent training. </t>
  </si>
  <si>
    <t xml:space="preserve">Agency has documented ability to completely and properly spend federal and state funding. </t>
  </si>
  <si>
    <t>Agency has history of misspent or underspending grant funds.</t>
  </si>
  <si>
    <t xml:space="preserve">Audit and funder closeout report. Additional documentation may be requested. Proof of quarterly drawdowns if past HUD receiptient. </t>
  </si>
  <si>
    <t>Agency submited required materials by CoC deadline.</t>
  </si>
  <si>
    <t>Agency submited required response by CoC deadline.</t>
  </si>
  <si>
    <t>Agency resubmited application by CoC deadline.</t>
  </si>
  <si>
    <t>Agency submited complete application by CoC deadline.</t>
  </si>
  <si>
    <t>Deadline not reached and no legitmate reason for delay.</t>
  </si>
  <si>
    <t>Enter UEI</t>
  </si>
  <si>
    <t>Complete the New Project Threshold Requirement Section</t>
  </si>
  <si>
    <r>
      <t xml:space="preserve">Review the Documentation column and combine all required attachmnts in a </t>
    </r>
    <r>
      <rPr>
        <b/>
        <sz val="11"/>
        <color theme="1"/>
        <rFont val="Calibri"/>
        <family val="2"/>
        <scheme val="minor"/>
      </rPr>
      <t>single PDF</t>
    </r>
    <r>
      <rPr>
        <sz val="11"/>
        <color theme="1"/>
        <rFont val="Calibri"/>
        <family val="2"/>
        <scheme val="minor"/>
      </rPr>
      <t>, in the order of the attachments checklist, and labeled 'Scorecard Attachements</t>
    </r>
    <r>
      <rPr>
        <i/>
        <sz val="11"/>
        <color theme="1"/>
        <rFont val="Calibri"/>
        <family val="2"/>
        <scheme val="minor"/>
      </rPr>
      <t>-</t>
    </r>
    <r>
      <rPr>
        <b/>
        <i/>
        <sz val="11"/>
        <color theme="1"/>
        <rFont val="Calibri"/>
        <family val="2"/>
        <scheme val="minor"/>
      </rPr>
      <t>your project name</t>
    </r>
    <r>
      <rPr>
        <sz val="11"/>
        <color theme="1"/>
        <rFont val="Calibri"/>
        <family val="2"/>
        <scheme val="minor"/>
      </rPr>
      <t xml:space="preserve">'. </t>
    </r>
  </si>
  <si>
    <t>Policies</t>
  </si>
  <si>
    <t>Agency agrees to follow HUD, CoC, and CARES policies</t>
  </si>
  <si>
    <t>Agency has not certified willingness to comply</t>
  </si>
  <si>
    <t xml:space="preserve">Signed agreement and past compliance. </t>
  </si>
  <si>
    <t>Integration of CARES</t>
  </si>
  <si>
    <t>Answer to project description and past performance if applicable.</t>
  </si>
  <si>
    <t>Budget is reasonable for services provided and comparable to other projects.</t>
  </si>
  <si>
    <t xml:space="preserve">Budget is not realistic or comprable. </t>
  </si>
  <si>
    <t>Submission of Project Budget - reasonableness and comparision will consider project type, size, population served, services provided, and location.</t>
  </si>
  <si>
    <t>No/poor integration of CARES or no/poor description of integration.</t>
  </si>
  <si>
    <t>Mainstream linkage</t>
  </si>
  <si>
    <t xml:space="preserve">Anti-discrimination </t>
  </si>
  <si>
    <t>Replacement Funding</t>
  </si>
  <si>
    <t xml:space="preserve">This proposal will not be used to replace exisitng funding. </t>
  </si>
  <si>
    <t>This proposal will be used to replace existing funding</t>
  </si>
  <si>
    <t xml:space="preserve">Self certification. Examination of budget. </t>
  </si>
  <si>
    <t>Applicant demonstrates use and understanding of HF principals &amp; intent to apply to new project if awarded.</t>
  </si>
  <si>
    <t>Project does not understand or intent to incorporate HF.</t>
  </si>
  <si>
    <t>HF Assessment, esnaps application, history of administering past projects (policies if applicable)</t>
  </si>
  <si>
    <t>Agency will serve persons who are HUD category 1 or 4 and agrees to document eligibilitiy.</t>
  </si>
  <si>
    <t>Any target population that is not Categroy 1 or 4 and no commitment to document eligibility.</t>
  </si>
  <si>
    <t>Fair Housing</t>
  </si>
  <si>
    <t xml:space="preserve">Documentation of complaints (legal services) and copy of policies. </t>
  </si>
  <si>
    <t xml:space="preserve">Agency has no fair housing or discriminatory complaints or findings. </t>
  </si>
  <si>
    <t xml:space="preserve">Agency has had recent findings or has current or recent complaints that are being investigated. </t>
  </si>
  <si>
    <t xml:space="preserve">Agency follows fair housing and strives to show equity. </t>
  </si>
  <si>
    <t>Agency does not demonstrate efforts to reduce discrimination.</t>
  </si>
  <si>
    <t xml:space="preserve">Scorecard Equity responses, documentation of more than one complaint (legal services or CARES), review of policies </t>
  </si>
  <si>
    <t>Agency demonstrates process and/or plan to integrate lived experience voices in planning and evaluation.</t>
  </si>
  <si>
    <t xml:space="preserve">Agency does NOT demonstrate process or plan to integrate LE voices in planning or evaluation. </t>
  </si>
  <si>
    <t xml:space="preserve">Scorecard answers and documentation of LE policies or materials. </t>
  </si>
  <si>
    <t>1=Sent to CoC for review prior to submission to HUD</t>
  </si>
  <si>
    <t>Received by CoC prior to HUD submission.</t>
  </si>
  <si>
    <t>Knowledge and use of Core Principles: Training on Harm Reduction; Person-Centered Care, data informed planning, Low Barrier Acess; Motivational Interviewing, and Housing First.</t>
  </si>
  <si>
    <t>Program policy showing incorporation of educational assurances policy</t>
  </si>
  <si>
    <t xml:space="preserve">PDF of digitalchalk report including names of staff attending or proof of equivilant external training </t>
  </si>
  <si>
    <t>Program policy showing incorporation</t>
  </si>
  <si>
    <t>APR dated 4/1/23 - 3/31/24</t>
  </si>
  <si>
    <t>SELECT ONE: 2=100% of beds are Dedicated CH or Dedicated Plus (PSH ONLY) OR 2=100% come from the streets or fleeing and are High Priority Homeless</t>
  </si>
  <si>
    <t>SCORE</t>
  </si>
  <si>
    <t>ELIGIBLE POINTS</t>
  </si>
  <si>
    <t>APPLICANT NOTES</t>
  </si>
  <si>
    <r>
      <t xml:space="preserve">This checklist is designed as a quick assessment of whether and to what degree housing programs are employing Housing First approaches. For each question answer "Yes" or "No" </t>
    </r>
    <r>
      <rPr>
        <b/>
        <sz val="11"/>
        <color theme="1"/>
        <rFont val="Calibri"/>
        <family val="2"/>
        <scheme val="minor"/>
      </rPr>
      <t>from the dropdown menu</t>
    </r>
    <r>
      <rPr>
        <sz val="11"/>
        <color theme="1"/>
        <rFont val="Calibri"/>
        <family val="2"/>
        <scheme val="minor"/>
      </rPr>
      <t xml:space="preserve">. Please use the notes section to answer the follow-up questions or further explain your "Yes" or "No" answer. </t>
    </r>
    <r>
      <rPr>
        <b/>
        <sz val="11"/>
        <color theme="1"/>
        <rFont val="Calibri"/>
        <family val="2"/>
        <scheme val="minor"/>
      </rPr>
      <t xml:space="preserve">The Points section is for administrative use. </t>
    </r>
  </si>
  <si>
    <t xml:space="preserve">Are participants allowed to transfer from one housing situation, program, or project to anothers if tenancy is in jeapordy? </t>
  </si>
  <si>
    <t>Total  Points</t>
  </si>
  <si>
    <t>ADD ALL THAT APPLY: 1=Completion of Housing First Assessment; 1=Demonstrates Housing First approach in policy; 1=Score of at least 21 on Housing First Assessment</t>
  </si>
  <si>
    <t xml:space="preserve">esnaps application and agency documents showing services provided and engagement with landlord </t>
  </si>
  <si>
    <t>Assessment and Program policies</t>
  </si>
  <si>
    <t>APR dated 4/1/23 to 3/31/24</t>
  </si>
  <si>
    <t xml:space="preserve">SELECT ONE PH: 5=90%+     4=85-89%  4=81-84%      3=75%-80%        SELECT ONE RRH/TH-RRH: 5=87%+     4=85-86%  4=81-84%      3=75%-80%     </t>
  </si>
  <si>
    <t>Decrease returns to homelessness in 2 years</t>
  </si>
  <si>
    <t>Decrease returns to homelessness in 1 year</t>
  </si>
  <si>
    <t>Returns report for % in 2 years</t>
  </si>
  <si>
    <t>Returns report for % in 1 year</t>
  </si>
  <si>
    <t>Screen shot of last quarters Quarterly Data Quality (QDQ) report</t>
  </si>
  <si>
    <t xml:space="preserve">ADD ALL THAT APPLY: 1=all households had at least 1 condition, 1=50% had 2+conditions,  1=at least 75% are CH  </t>
  </si>
  <si>
    <t xml:space="preserve">Assignment </t>
  </si>
  <si>
    <t>CARES Planning &amp; Improvement</t>
  </si>
  <si>
    <t>Documentation of attendance. CoC Coordinator verified</t>
  </si>
  <si>
    <t>List of trainings, who has attended, and dates - Digital Chalk report or equivelant</t>
  </si>
  <si>
    <t>2=Agency has an anti-discrimination policy.</t>
  </si>
  <si>
    <t xml:space="preserve">ADD ALL THAT APPLY: 1=agency provides or collaborates to offer translation/interpretation; 1=building is accessible; 1=agency outreaches to POC/Disabled/LGBTQ; </t>
  </si>
  <si>
    <t>Equity in service delivery</t>
  </si>
  <si>
    <t>ADD ALL THAT APPLY: 2=agency has an equity plan with timeline, steps, and assignments, 2=agency has special policies or practices to support better serving those who come from underserved populations (responding to service engagement based on culture, race, age, gender identify, or  disability)</t>
  </si>
  <si>
    <t>2=Agency has staff and leadership that reflect diversity of those served.</t>
  </si>
  <si>
    <t>Staff &amp; leadership ratios reflect diversity of those served</t>
  </si>
  <si>
    <t>Provide ratio of staff and leadership who represent diverse populations in notes and provide correlation to population served.</t>
  </si>
  <si>
    <t>ADD ALL THAT APPLY: 1=assists w/enrolling participants in public health insurance; 1=assess for health related needs (physcial, mental, emotional, substance); 1=have formalized support with health care professional to provide education/outreach or training to participants (MH, SA, physical)</t>
  </si>
  <si>
    <t>ADD ALL THAT APPLY: 3=hosts Assignment Meetings (2x monthly Clay + monthly for MTS &amp; MAHBUE), 3=responses to referral requests w/in 3 days</t>
  </si>
  <si>
    <t>APR Reporting</t>
  </si>
  <si>
    <t>2=Sends weekly reports to Assessment sites for data clean-up</t>
  </si>
  <si>
    <t>ADD ALL THAT APPLY: 3=APR tracks # of referrals made; 3=tracks referral outcomes by agency &amp; project type, 3=integrates alternative data base referrals and outcomes</t>
  </si>
  <si>
    <t>Enter # receiving referrals. Attached APR for 4/1/23-3/31/24. Enter data for referrals PSH:______  TH:_______  TH/RRH_________  RRH_________ Other_____________ and # of persons who needed housing but housing was not available: PSH:__________ RRH/TH________, # specific for DV____</t>
  </si>
  <si>
    <t>5=Demonstration of process and effort to retain households</t>
  </si>
  <si>
    <t>ICA verification/or verif. ALT Database</t>
  </si>
  <si>
    <t>Timely Draws</t>
  </si>
  <si>
    <t>3=at least quarterly draws</t>
  </si>
  <si>
    <t xml:space="preserve">3=meet required cash match/leverage </t>
  </si>
  <si>
    <r>
      <t xml:space="preserve">SECTION 6: Project Performance - </t>
    </r>
    <r>
      <rPr>
        <b/>
        <sz val="18"/>
        <color rgb="FFFF0000"/>
        <rFont val="Calibri"/>
        <family val="2"/>
        <scheme val="minor"/>
      </rPr>
      <t>DV PROJECTS ONLY</t>
    </r>
  </si>
  <si>
    <t>SELECT ONE: 4=100% of project participants reported feeling safer at annual assessment or exit, 2=75-99% OR 0=50-74%   OR minus 1=under 50%</t>
  </si>
  <si>
    <t>Survey of DV participants</t>
  </si>
  <si>
    <t>ADD ALL THAT APPLY: 4=attends all CARES staff meetings, 4=participates in CARES evalatuion and survey planning meetings</t>
  </si>
  <si>
    <t>4=works to identify and recruit and training new staff and partner agencies</t>
  </si>
  <si>
    <t xml:space="preserve">List of new agencies and staff recruited and trained. </t>
  </si>
  <si>
    <t>Recruit and train new partners</t>
  </si>
  <si>
    <t xml:space="preserve">Provider communication and support </t>
  </si>
  <si>
    <t>Documentation of additional trainings provided. CARES Survey. CoC Coordinator verified.</t>
  </si>
  <si>
    <t xml:space="preserve">ADD ALL THAT APPLY: 2=Provided 1:1 or agency training to enhance online training and onboarding; 2=Provide annual CES training; 2=publishes CARES enews at least monthly; 2=updates CARES website </t>
  </si>
  <si>
    <t xml:space="preserve">Total Budget: $_____ # of HH served _____.  Cost per household approximately $_____. Describe any reasons project has excessive costs per household in notes. </t>
  </si>
  <si>
    <t xml:space="preserve">Calculate the cost per household to show that the project has resonable costs for procject type, location, population, and services provided. </t>
  </si>
  <si>
    <t>Ranking Cmte. Score</t>
  </si>
  <si>
    <t>ENTER # for project type: PSH=7, RRH=6, TH-RRH=5, HMIS Expansion=3, SSO-CE=0</t>
  </si>
  <si>
    <t>ADD ALL THAT APPLY: 5=Project aligns with at least one SPM goal identified in annual CoC Goals</t>
  </si>
  <si>
    <t>ADD ALL THAT APPLY: 1=Demonstrates Housing First approach in program policy (low barrier access and stabilization);  1=Certified will use HF in Intent to Apply; Housing First Approach; 3=Demonstration in application, 1=completion of HF Assessment w/ score of at least 21</t>
  </si>
  <si>
    <t>1. PDF of Application. 2. Description and/or copy of how agency has incorporated HF in other programs. If no existing programs, document in notes or PDF attached an brief outline of the policy framework your project will utilize. 3. The CoC will look at your submitted Intent to apply for certification.  4. Housing First Assessment.</t>
  </si>
  <si>
    <t xml:space="preserve">Project has formal agreement with Health Agency. This or 1.5 is a threshold requirment for all housing projects. </t>
  </si>
  <si>
    <t>Project has formal agreement with Housing Agency. This or 1.4 is a threshold requirement for all housing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</si>
</sst>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2"/>
      <color theme="0"/>
      <name val="Calibri"/>
      <family val="2"/>
      <scheme val="minor"/>
    </font>
    <font>
      <sz val="10"/>
      <color theme="1"/>
      <name val="Calibri"/>
      <family val="2"/>
      <scheme val="minor"/>
    </font>
    <font>
      <sz val="9"/>
      <color rgb="FF333E48"/>
      <name val="Arial"/>
      <family val="2"/>
    </font>
    <font>
      <sz val="11"/>
      <name val="Calibri"/>
      <family val="2"/>
      <scheme val="minor"/>
    </font>
    <font>
      <b/>
      <sz val="14"/>
      <color theme="1"/>
      <name val="Calibri"/>
      <family val="2"/>
      <scheme val="minor"/>
    </font>
    <font>
      <sz val="11"/>
      <color theme="4"/>
      <name val="Calibri"/>
      <family val="2"/>
      <scheme val="minor"/>
    </font>
    <font>
      <i/>
      <sz val="11"/>
      <color theme="1"/>
      <name val="Calibri"/>
      <family val="2"/>
      <scheme val="minor"/>
    </font>
    <font>
      <b/>
      <i/>
      <sz val="11"/>
      <color theme="1"/>
      <name val="Calibri"/>
      <family val="2"/>
      <scheme val="minor"/>
    </font>
    <font>
      <b/>
      <sz val="16"/>
      <color theme="1"/>
      <name val="Calibri"/>
      <family val="2"/>
      <scheme val="minor"/>
    </font>
    <font>
      <b/>
      <sz val="18"/>
      <color theme="1"/>
      <name val="Calibri"/>
      <family val="2"/>
      <scheme val="minor"/>
    </font>
    <font>
      <sz val="18"/>
      <color theme="1"/>
      <name val="Calibri"/>
      <family val="2"/>
      <scheme val="minor"/>
    </font>
    <font>
      <b/>
      <sz val="14"/>
      <color theme="0"/>
      <name val="Calibri"/>
      <family val="2"/>
      <scheme val="minor"/>
    </font>
    <font>
      <sz val="12"/>
      <name val="Calibri"/>
      <family val="2"/>
      <scheme val="minor"/>
    </font>
    <font>
      <sz val="14"/>
      <color theme="0"/>
      <name val="Calibri"/>
      <family val="2"/>
      <scheme val="minor"/>
    </font>
    <font>
      <b/>
      <sz val="18"/>
      <color rgb="FFFF0000"/>
      <name val="Calibri"/>
      <family val="2"/>
      <scheme val="minor"/>
    </font>
    <font>
      <b/>
      <sz val="12"/>
      <color rgb="FFFF0000"/>
      <name val="Calibri"/>
      <family val="2"/>
      <scheme val="minor"/>
    </font>
    <font>
      <sz val="12"/>
      <color theme="1"/>
      <name val="Calibri"/>
      <family val="2"/>
      <scheme val="minor"/>
    </font>
    <font>
      <sz val="16"/>
      <color theme="0"/>
      <name val="Calibri"/>
      <family val="2"/>
      <scheme val="minor"/>
    </font>
    <font>
      <b/>
      <sz val="16"/>
      <name val="Arial"/>
      <family val="2"/>
    </font>
    <font>
      <sz val="10"/>
      <color theme="1"/>
      <name val="Arial"/>
      <family val="2"/>
    </font>
    <font>
      <b/>
      <sz val="12"/>
      <color theme="0"/>
      <name val="Arial"/>
      <family val="2"/>
    </font>
    <font>
      <sz val="10"/>
      <color rgb="FFFF0000"/>
      <name val="Arial"/>
      <family val="2"/>
    </font>
    <font>
      <strike/>
      <sz val="11"/>
      <name val="Calibri"/>
      <family val="2"/>
      <scheme val="minor"/>
    </font>
    <font>
      <b/>
      <sz val="11"/>
      <name val="Calibri"/>
      <family val="2"/>
      <scheme val="minor"/>
    </font>
    <font>
      <b/>
      <sz val="14"/>
      <name val="Calibri"/>
      <family val="2"/>
      <scheme val="minor"/>
    </font>
    <font>
      <sz val="11"/>
      <color theme="0"/>
      <name val="Calibri"/>
      <family val="2"/>
      <scheme val="minor"/>
    </font>
    <font>
      <b/>
      <sz val="16"/>
      <color theme="0"/>
      <name val="Calibri"/>
      <family val="2"/>
      <scheme val="minor"/>
    </font>
    <font>
      <sz val="9"/>
      <color rgb="FF393030"/>
      <name val="Arial"/>
      <family val="2"/>
    </font>
    <font>
      <sz val="12"/>
      <color rgb="FF222222"/>
      <name val="Arial"/>
      <family val="2"/>
    </font>
  </fonts>
  <fills count="11">
    <fill>
      <patternFill patternType="none"/>
    </fill>
    <fill>
      <patternFill patternType="gray125"/>
    </fill>
    <fill>
      <patternFill patternType="solid">
        <fgColor theme="5"/>
        <bgColor indexed="64"/>
      </patternFill>
    </fill>
    <fill>
      <patternFill patternType="solid">
        <fgColor theme="9"/>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tint="0.39997558519241921"/>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0" fontId="4" fillId="0" borderId="0" applyNumberFormat="0" applyFill="0" applyBorder="0" applyAlignment="0" applyProtection="0"/>
  </cellStyleXfs>
  <cellXfs count="218">
    <xf numFmtId="0" fontId="0" fillId="0" borderId="0" xfId="0"/>
    <xf numFmtId="0" fontId="0" fillId="0" borderId="2" xfId="0" applyBorder="1"/>
    <xf numFmtId="0" fontId="0" fillId="0" borderId="2" xfId="0" applyBorder="1" applyAlignment="1">
      <alignment horizontal="left" wrapText="1"/>
    </xf>
    <xf numFmtId="0" fontId="0" fillId="0" borderId="2" xfId="0" applyBorder="1" applyAlignment="1">
      <alignment wrapText="1"/>
    </xf>
    <xf numFmtId="0" fontId="0" fillId="0" borderId="2" xfId="0" applyBorder="1" applyAlignment="1">
      <alignment horizontal="center"/>
    </xf>
    <xf numFmtId="0" fontId="9" fillId="0" borderId="0" xfId="0" applyFont="1"/>
    <xf numFmtId="0" fontId="13" fillId="0" borderId="0" xfId="0" applyFont="1"/>
    <xf numFmtId="0" fontId="14" fillId="0" borderId="0" xfId="0" applyFont="1" applyAlignment="1">
      <alignment horizontal="left" vertical="center"/>
    </xf>
    <xf numFmtId="0" fontId="15" fillId="0" borderId="0" xfId="0" applyFont="1"/>
    <xf numFmtId="0" fontId="15" fillId="0" borderId="0" xfId="0" applyFont="1" applyAlignment="1">
      <alignment horizontal="center" vertical="center"/>
    </xf>
    <xf numFmtId="0" fontId="16" fillId="5" borderId="4" xfId="0" applyFont="1" applyFill="1" applyBorder="1" applyAlignment="1">
      <alignment horizontal="center" vertical="center"/>
    </xf>
    <xf numFmtId="0" fontId="16" fillId="5" borderId="4" xfId="0" applyFont="1" applyFill="1" applyBorder="1" applyAlignment="1">
      <alignment horizontal="center"/>
    </xf>
    <xf numFmtId="0" fontId="16" fillId="5" borderId="2" xfId="0" applyFont="1" applyFill="1" applyBorder="1" applyAlignment="1">
      <alignment horizontal="center"/>
    </xf>
    <xf numFmtId="0" fontId="16" fillId="5" borderId="2" xfId="0" applyFont="1" applyFill="1" applyBorder="1" applyAlignment="1">
      <alignment horizontal="center" vertical="center"/>
    </xf>
    <xf numFmtId="0" fontId="8" fillId="4" borderId="2" xfId="0" applyFont="1" applyFill="1" applyBorder="1" applyAlignment="1">
      <alignment horizontal="center" vertical="center" wrapText="1" readingOrder="1"/>
    </xf>
    <xf numFmtId="0" fontId="8" fillId="4" borderId="2" xfId="0" applyFont="1" applyFill="1" applyBorder="1" applyAlignment="1">
      <alignment horizontal="left" vertical="center" wrapText="1" readingOrder="1"/>
    </xf>
    <xf numFmtId="0" fontId="17" fillId="0" borderId="2" xfId="0" applyFont="1" applyBorder="1"/>
    <xf numFmtId="0" fontId="8" fillId="0" borderId="2" xfId="0" applyFont="1" applyBorder="1" applyAlignment="1">
      <alignment horizontal="center" vertical="center"/>
    </xf>
    <xf numFmtId="0" fontId="8" fillId="6" borderId="2" xfId="0" applyFont="1" applyFill="1" applyBorder="1" applyAlignment="1">
      <alignment horizontal="center" vertical="center"/>
    </xf>
    <xf numFmtId="0" fontId="8" fillId="8" borderId="4" xfId="0" applyFont="1" applyFill="1" applyBorder="1" applyAlignment="1">
      <alignment horizontal="center" vertical="center"/>
    </xf>
    <xf numFmtId="0" fontId="8" fillId="8" borderId="4" xfId="0" applyFont="1" applyFill="1" applyBorder="1" applyAlignment="1">
      <alignment horizontal="center"/>
    </xf>
    <xf numFmtId="0" fontId="8" fillId="6" borderId="2" xfId="0" applyFont="1" applyFill="1" applyBorder="1"/>
    <xf numFmtId="0" fontId="17" fillId="4" borderId="2" xfId="0" applyFont="1" applyFill="1" applyBorder="1" applyAlignment="1">
      <alignment horizontal="center" vertical="center" wrapText="1" readingOrder="1"/>
    </xf>
    <xf numFmtId="0" fontId="17" fillId="4" borderId="2" xfId="0" applyFont="1" applyFill="1" applyBorder="1" applyAlignment="1">
      <alignment vertical="center" wrapText="1" readingOrder="1"/>
    </xf>
    <xf numFmtId="0" fontId="17" fillId="4" borderId="2" xfId="0" applyFont="1" applyFill="1" applyBorder="1" applyAlignment="1">
      <alignment horizontal="left" vertical="center" wrapText="1" readingOrder="1"/>
    </xf>
    <xf numFmtId="0" fontId="8" fillId="0" borderId="4" xfId="0" applyFont="1" applyBorder="1" applyAlignment="1">
      <alignment horizontal="center" vertical="center"/>
    </xf>
    <xf numFmtId="0" fontId="8" fillId="6" borderId="4" xfId="0" applyFont="1" applyFill="1" applyBorder="1" applyAlignment="1">
      <alignment horizontal="center" vertical="center"/>
    </xf>
    <xf numFmtId="0" fontId="8" fillId="6" borderId="4" xfId="0" applyFont="1" applyFill="1" applyBorder="1" applyAlignment="1">
      <alignment horizontal="center"/>
    </xf>
    <xf numFmtId="0" fontId="0" fillId="8" borderId="2" xfId="0" applyFill="1" applyBorder="1" applyAlignment="1">
      <alignment horizontal="center" vertical="center"/>
    </xf>
    <xf numFmtId="0" fontId="0" fillId="8" borderId="2" xfId="0" applyFill="1" applyBorder="1"/>
    <xf numFmtId="0" fontId="8" fillId="4" borderId="4" xfId="0" applyFont="1" applyFill="1" applyBorder="1" applyAlignment="1">
      <alignment horizontal="center" vertical="center"/>
    </xf>
    <xf numFmtId="0" fontId="2" fillId="6" borderId="4" xfId="0" applyFont="1" applyFill="1" applyBorder="1" applyAlignment="1">
      <alignment horizontal="center" wrapText="1"/>
    </xf>
    <xf numFmtId="0" fontId="0" fillId="8" borderId="4" xfId="0" applyFill="1" applyBorder="1" applyAlignment="1">
      <alignment horizontal="center" vertical="center"/>
    </xf>
    <xf numFmtId="0" fontId="2" fillId="8" borderId="4" xfId="0" applyFont="1" applyFill="1" applyBorder="1" applyAlignment="1">
      <alignment horizontal="center" wrapText="1"/>
    </xf>
    <xf numFmtId="0" fontId="0" fillId="4" borderId="4" xfId="0" applyFill="1" applyBorder="1" applyAlignment="1">
      <alignment horizontal="center" vertical="center"/>
    </xf>
    <xf numFmtId="0" fontId="17" fillId="4" borderId="0" xfId="0" applyFont="1" applyFill="1" applyAlignment="1">
      <alignment horizontal="center" vertical="center" wrapText="1" readingOrder="1"/>
    </xf>
    <xf numFmtId="0" fontId="17" fillId="4" borderId="0" xfId="0" applyFont="1" applyFill="1" applyAlignment="1">
      <alignment horizontal="left" vertical="center" wrapText="1" readingOrder="1"/>
    </xf>
    <xf numFmtId="0" fontId="18" fillId="5" borderId="2" xfId="0" applyFont="1" applyFill="1" applyBorder="1" applyAlignment="1">
      <alignment horizontal="center" vertical="center"/>
    </xf>
    <xf numFmtId="0" fontId="0" fillId="4" borderId="0" xfId="0" applyFill="1"/>
    <xf numFmtId="0" fontId="0" fillId="4" borderId="0" xfId="0" applyFill="1" applyAlignment="1">
      <alignment horizontal="center" vertical="center"/>
    </xf>
    <xf numFmtId="0" fontId="14" fillId="4" borderId="0" xfId="0" applyFont="1" applyFill="1" applyAlignment="1">
      <alignment horizontal="left" vertical="center"/>
    </xf>
    <xf numFmtId="0" fontId="15" fillId="4" borderId="0" xfId="0" applyFont="1" applyFill="1"/>
    <xf numFmtId="0" fontId="8" fillId="8" borderId="2" xfId="0" applyFont="1" applyFill="1" applyBorder="1" applyAlignment="1">
      <alignment horizontal="center" vertical="center"/>
    </xf>
    <xf numFmtId="0" fontId="8" fillId="8" borderId="2" xfId="0" applyFont="1" applyFill="1" applyBorder="1"/>
    <xf numFmtId="0" fontId="17" fillId="4" borderId="2" xfId="0" applyFont="1" applyFill="1" applyBorder="1" applyAlignment="1">
      <alignment vertical="top" wrapText="1"/>
    </xf>
    <xf numFmtId="0" fontId="8" fillId="4" borderId="2" xfId="0" applyFont="1" applyFill="1" applyBorder="1" applyAlignment="1">
      <alignment horizontal="center" vertical="center"/>
    </xf>
    <xf numFmtId="0" fontId="0" fillId="0" borderId="0" xfId="0" applyAlignment="1">
      <alignment horizontal="center" vertical="center"/>
    </xf>
    <xf numFmtId="0" fontId="18" fillId="5" borderId="6" xfId="0" applyFont="1" applyFill="1" applyBorder="1" applyAlignment="1">
      <alignment horizontal="center" vertical="center"/>
    </xf>
    <xf numFmtId="0" fontId="18" fillId="5" borderId="7" xfId="0" applyFont="1" applyFill="1" applyBorder="1" applyAlignment="1">
      <alignment horizontal="center" vertical="center"/>
    </xf>
    <xf numFmtId="0" fontId="18" fillId="4" borderId="0" xfId="0" applyFont="1" applyFill="1" applyAlignment="1">
      <alignment horizontal="center" vertical="center"/>
    </xf>
    <xf numFmtId="0" fontId="17" fillId="4" borderId="0" xfId="0" applyFont="1" applyFill="1" applyAlignment="1">
      <alignment vertical="top" wrapText="1"/>
    </xf>
    <xf numFmtId="0" fontId="8" fillId="4" borderId="0" xfId="0" applyFont="1" applyFill="1"/>
    <xf numFmtId="0" fontId="8" fillId="4" borderId="0" xfId="0" applyFont="1" applyFill="1" applyAlignment="1">
      <alignment horizontal="center" vertical="center"/>
    </xf>
    <xf numFmtId="0" fontId="0" fillId="0" borderId="3" xfId="0" applyBorder="1" applyAlignment="1">
      <alignment horizontal="center" vertical="center"/>
    </xf>
    <xf numFmtId="0" fontId="0" fillId="6" borderId="2" xfId="0" applyFill="1" applyBorder="1" applyAlignment="1">
      <alignment horizontal="center" vertical="center"/>
    </xf>
    <xf numFmtId="0" fontId="2" fillId="6" borderId="2" xfId="0" applyFont="1" applyFill="1" applyBorder="1" applyAlignment="1">
      <alignment wrapText="1"/>
    </xf>
    <xf numFmtId="0" fontId="0" fillId="8" borderId="4" xfId="0" applyFill="1" applyBorder="1" applyAlignment="1">
      <alignment horizontal="center" wrapText="1"/>
    </xf>
    <xf numFmtId="0" fontId="2" fillId="6" borderId="2" xfId="0" applyFont="1" applyFill="1" applyBorder="1"/>
    <xf numFmtId="0" fontId="0" fillId="0" borderId="2" xfId="0" applyBorder="1" applyAlignment="1">
      <alignment horizontal="center" vertical="center"/>
    </xf>
    <xf numFmtId="0" fontId="0" fillId="6" borderId="2" xfId="0" applyFill="1" applyBorder="1" applyAlignment="1">
      <alignment wrapText="1"/>
    </xf>
    <xf numFmtId="0" fontId="0" fillId="6" borderId="2" xfId="0" applyFill="1" applyBorder="1"/>
    <xf numFmtId="0" fontId="21" fillId="4" borderId="8" xfId="0" applyFont="1" applyFill="1" applyBorder="1"/>
    <xf numFmtId="0" fontId="0" fillId="6" borderId="4" xfId="0" applyFill="1" applyBorder="1" applyAlignment="1">
      <alignment horizontal="center" vertical="center"/>
    </xf>
    <xf numFmtId="0" fontId="22" fillId="5" borderId="2" xfId="0" applyFont="1" applyFill="1" applyBorder="1" applyAlignment="1">
      <alignment horizontal="right"/>
    </xf>
    <xf numFmtId="0" fontId="22" fillId="5" borderId="2" xfId="0" applyFont="1" applyFill="1" applyBorder="1" applyAlignment="1">
      <alignment horizontal="center" vertical="center"/>
    </xf>
    <xf numFmtId="0" fontId="2" fillId="0" borderId="0" xfId="0" applyFont="1"/>
    <xf numFmtId="0" fontId="24" fillId="4" borderId="0" xfId="0" applyFont="1" applyFill="1"/>
    <xf numFmtId="0" fontId="25" fillId="5" borderId="2" xfId="0" applyFont="1" applyFill="1" applyBorder="1" applyAlignment="1">
      <alignment horizontal="center" vertical="center" wrapText="1"/>
    </xf>
    <xf numFmtId="0" fontId="17" fillId="4" borderId="4" xfId="0" applyFont="1" applyFill="1" applyBorder="1" applyAlignment="1">
      <alignment horizontal="center" vertical="center" wrapText="1" readingOrder="1"/>
    </xf>
    <xf numFmtId="0" fontId="0" fillId="0" borderId="0" xfId="0" applyAlignment="1">
      <alignment horizontal="center"/>
    </xf>
    <xf numFmtId="0" fontId="0" fillId="0" borderId="2" xfId="0" applyBorder="1" applyAlignment="1">
      <alignment horizontal="left" vertical="top" wrapText="1"/>
    </xf>
    <xf numFmtId="0" fontId="0" fillId="0" borderId="2" xfId="0" applyBorder="1" applyAlignment="1">
      <alignment horizontal="center" vertical="top" wrapText="1"/>
    </xf>
    <xf numFmtId="0" fontId="21" fillId="0" borderId="2" xfId="0" applyFont="1" applyBorder="1" applyAlignment="1">
      <alignment horizontal="center"/>
    </xf>
    <xf numFmtId="0" fontId="21" fillId="0" borderId="2" xfId="0" applyFont="1" applyBorder="1"/>
    <xf numFmtId="0" fontId="8" fillId="8" borderId="4" xfId="0" applyFont="1" applyFill="1" applyBorder="1"/>
    <xf numFmtId="0" fontId="27" fillId="6" borderId="4" xfId="0" applyFont="1" applyFill="1" applyBorder="1" applyAlignment="1">
      <alignment horizontal="center" vertical="center"/>
    </xf>
    <xf numFmtId="0" fontId="27" fillId="6" borderId="4" xfId="0" applyFont="1" applyFill="1" applyBorder="1"/>
    <xf numFmtId="0" fontId="8" fillId="6" borderId="2" xfId="0" applyFont="1" applyFill="1" applyBorder="1" applyAlignment="1">
      <alignment horizontal="center"/>
    </xf>
    <xf numFmtId="0" fontId="0" fillId="4" borderId="3" xfId="0" applyFill="1" applyBorder="1" applyAlignment="1">
      <alignment horizontal="center" vertical="center"/>
    </xf>
    <xf numFmtId="0" fontId="29" fillId="0" borderId="0" xfId="0" applyFont="1"/>
    <xf numFmtId="0" fontId="3" fillId="6" borderId="2" xfId="0" applyFont="1" applyFill="1" applyBorder="1" applyAlignment="1">
      <alignment vertical="center"/>
    </xf>
    <xf numFmtId="0" fontId="28" fillId="6" borderId="2" xfId="0" applyFont="1" applyFill="1" applyBorder="1"/>
    <xf numFmtId="0" fontId="3" fillId="6" borderId="2" xfId="0" applyFont="1" applyFill="1" applyBorder="1" applyAlignment="1">
      <alignment horizontal="center"/>
    </xf>
    <xf numFmtId="0" fontId="16" fillId="5" borderId="5" xfId="0" applyFont="1" applyFill="1" applyBorder="1" applyAlignment="1">
      <alignment horizontal="center"/>
    </xf>
    <xf numFmtId="0" fontId="8" fillId="6" borderId="5" xfId="0" applyFont="1" applyFill="1" applyBorder="1" applyAlignment="1">
      <alignment horizontal="center" vertical="center"/>
    </xf>
    <xf numFmtId="0" fontId="8" fillId="6" borderId="6" xfId="0" applyFont="1" applyFill="1" applyBorder="1" applyAlignment="1">
      <alignment horizontal="center" vertical="center"/>
    </xf>
    <xf numFmtId="0" fontId="0" fillId="9" borderId="2" xfId="0" applyFill="1" applyBorder="1"/>
    <xf numFmtId="0" fontId="0" fillId="9" borderId="2" xfId="0" applyFill="1" applyBorder="1" applyAlignment="1">
      <alignment horizontal="center"/>
    </xf>
    <xf numFmtId="0" fontId="8" fillId="8" borderId="2" xfId="0" applyFont="1" applyFill="1" applyBorder="1" applyAlignment="1">
      <alignment horizontal="center"/>
    </xf>
    <xf numFmtId="0" fontId="0" fillId="8" borderId="2" xfId="0" applyFill="1" applyBorder="1" applyAlignment="1">
      <alignment horizontal="center"/>
    </xf>
    <xf numFmtId="0" fontId="0" fillId="8" borderId="2" xfId="0" applyFill="1" applyBorder="1" applyAlignment="1">
      <alignment wrapText="1"/>
    </xf>
    <xf numFmtId="0" fontId="2" fillId="4" borderId="4" xfId="0" applyFont="1" applyFill="1" applyBorder="1" applyAlignment="1">
      <alignment horizontal="center"/>
    </xf>
    <xf numFmtId="0" fontId="1" fillId="3" borderId="3" xfId="0" applyFont="1" applyFill="1" applyBorder="1" applyAlignment="1">
      <alignment horizontal="center"/>
    </xf>
    <xf numFmtId="0" fontId="0" fillId="5" borderId="2" xfId="0" applyFill="1" applyBorder="1"/>
    <xf numFmtId="0" fontId="6" fillId="0" borderId="3" xfId="0" applyFont="1" applyBorder="1" applyAlignment="1">
      <alignment horizontal="center" vertical="center"/>
    </xf>
    <xf numFmtId="0" fontId="0" fillId="7" borderId="2" xfId="0" applyFill="1" applyBorder="1"/>
    <xf numFmtId="0" fontId="6" fillId="7" borderId="3" xfId="0" applyFont="1" applyFill="1" applyBorder="1" applyAlignment="1">
      <alignment horizontal="center" vertical="center"/>
    </xf>
    <xf numFmtId="0" fontId="4" fillId="0" borderId="3" xfId="1" applyBorder="1" applyAlignment="1">
      <alignment horizontal="center" vertical="center" wrapText="1"/>
    </xf>
    <xf numFmtId="0" fontId="0" fillId="7" borderId="2" xfId="0" applyFill="1" applyBorder="1" applyAlignment="1">
      <alignment wrapText="1"/>
    </xf>
    <xf numFmtId="0" fontId="32" fillId="7" borderId="2" xfId="0" applyFont="1" applyFill="1" applyBorder="1" applyAlignment="1">
      <alignment wrapText="1"/>
    </xf>
    <xf numFmtId="0" fontId="7" fillId="0" borderId="0" xfId="0" applyFont="1" applyAlignment="1">
      <alignment wrapText="1"/>
    </xf>
    <xf numFmtId="0" fontId="5" fillId="3" borderId="3" xfId="0" applyFont="1" applyFill="1" applyBorder="1" applyAlignment="1">
      <alignment horizontal="center" wrapText="1"/>
    </xf>
    <xf numFmtId="0" fontId="33" fillId="0" borderId="0" xfId="0" applyFont="1"/>
    <xf numFmtId="0" fontId="0" fillId="0" borderId="2" xfId="0" applyBorder="1" applyAlignment="1">
      <alignment vertical="center"/>
    </xf>
    <xf numFmtId="0" fontId="8" fillId="4" borderId="2" xfId="0" applyFont="1" applyFill="1" applyBorder="1" applyAlignment="1">
      <alignment wrapText="1"/>
    </xf>
    <xf numFmtId="0" fontId="0" fillId="6" borderId="2" xfId="0" applyFill="1" applyBorder="1" applyAlignment="1">
      <alignment horizontal="center"/>
    </xf>
    <xf numFmtId="0" fontId="8" fillId="0" borderId="2" xfId="0" applyFont="1" applyBorder="1" applyAlignment="1">
      <alignment wrapText="1"/>
    </xf>
    <xf numFmtId="0" fontId="16" fillId="5" borderId="6" xfId="0" applyFont="1" applyFill="1" applyBorder="1" applyAlignment="1">
      <alignment horizontal="center"/>
    </xf>
    <xf numFmtId="0" fontId="8" fillId="4" borderId="2" xfId="0" applyFont="1" applyFill="1" applyBorder="1" applyAlignment="1">
      <alignment vertical="center" wrapText="1" readingOrder="1"/>
    </xf>
    <xf numFmtId="0" fontId="17" fillId="4" borderId="2" xfId="0" applyFont="1" applyFill="1" applyBorder="1" applyAlignment="1">
      <alignment wrapText="1"/>
    </xf>
    <xf numFmtId="0" fontId="8" fillId="6" borderId="4" xfId="0" applyFont="1" applyFill="1" applyBorder="1" applyAlignment="1">
      <alignment horizontal="left"/>
    </xf>
    <xf numFmtId="0" fontId="8" fillId="6" borderId="4" xfId="0" applyFont="1" applyFill="1" applyBorder="1" applyAlignment="1">
      <alignment horizontal="left" wrapText="1"/>
    </xf>
    <xf numFmtId="0" fontId="0" fillId="4" borderId="2" xfId="0" applyFill="1" applyBorder="1" applyAlignment="1">
      <alignment horizontal="center" vertical="center"/>
    </xf>
    <xf numFmtId="0" fontId="8" fillId="6" borderId="2" xfId="0" applyFont="1" applyFill="1" applyBorder="1" applyAlignment="1">
      <alignment horizontal="left" wrapText="1"/>
    </xf>
    <xf numFmtId="0" fontId="0" fillId="0" borderId="2" xfId="0" applyBorder="1" applyAlignment="1">
      <alignment vertical="center" wrapText="1"/>
    </xf>
    <xf numFmtId="0" fontId="8" fillId="0" borderId="2" xfId="0" applyFont="1" applyBorder="1" applyAlignment="1">
      <alignment vertical="center" wrapText="1"/>
    </xf>
    <xf numFmtId="0" fontId="16" fillId="5" borderId="0" xfId="0" applyFont="1" applyFill="1" applyAlignment="1">
      <alignment horizontal="center"/>
    </xf>
    <xf numFmtId="0" fontId="31" fillId="5" borderId="0" xfId="0" applyFont="1" applyFill="1" applyAlignment="1">
      <alignment horizontal="right"/>
    </xf>
    <xf numFmtId="0" fontId="31" fillId="5" borderId="2" xfId="0" applyFont="1" applyFill="1" applyBorder="1" applyAlignment="1">
      <alignment horizontal="center"/>
    </xf>
    <xf numFmtId="0" fontId="0" fillId="0" borderId="3" xfId="0" applyBorder="1" applyAlignment="1">
      <alignment horizontal="left" wrapText="1"/>
    </xf>
    <xf numFmtId="0" fontId="0" fillId="7" borderId="3" xfId="0" applyFill="1" applyBorder="1" applyAlignment="1">
      <alignment horizontal="left" wrapText="1"/>
    </xf>
    <xf numFmtId="0" fontId="0" fillId="0" borderId="3" xfId="0" applyBorder="1" applyAlignment="1">
      <alignment horizontal="left" vertical="top" wrapText="1"/>
    </xf>
    <xf numFmtId="0" fontId="22" fillId="3" borderId="1" xfId="0" applyFont="1" applyFill="1" applyBorder="1" applyAlignment="1">
      <alignment horizontal="center"/>
    </xf>
    <xf numFmtId="0" fontId="0" fillId="7" borderId="3" xfId="0" applyFill="1" applyBorder="1" applyAlignment="1">
      <alignment horizontal="left" vertical="center" wrapText="1"/>
    </xf>
    <xf numFmtId="0" fontId="16" fillId="5" borderId="10" xfId="0" applyFont="1" applyFill="1" applyBorder="1" applyAlignment="1">
      <alignment horizontal="center"/>
    </xf>
    <xf numFmtId="0" fontId="0" fillId="0" borderId="2" xfId="0" applyBorder="1" applyAlignment="1">
      <alignment horizontal="left"/>
    </xf>
    <xf numFmtId="0" fontId="30" fillId="5" borderId="2" xfId="0" applyFont="1" applyFill="1" applyBorder="1" applyAlignment="1">
      <alignment horizontal="center" wrapText="1"/>
    </xf>
    <xf numFmtId="0" fontId="30" fillId="5" borderId="2" xfId="0" applyFont="1" applyFill="1" applyBorder="1" applyAlignment="1">
      <alignment horizontal="center" vertical="center"/>
    </xf>
    <xf numFmtId="0" fontId="0" fillId="4" borderId="5" xfId="0" applyFill="1" applyBorder="1"/>
    <xf numFmtId="0" fontId="22" fillId="5" borderId="0" xfId="0" applyFont="1" applyFill="1" applyAlignment="1">
      <alignment horizontal="center" vertical="center"/>
    </xf>
    <xf numFmtId="0" fontId="5" fillId="5" borderId="4" xfId="0" applyFont="1" applyFill="1" applyBorder="1" applyAlignment="1">
      <alignment horizontal="center" vertical="center"/>
    </xf>
    <xf numFmtId="0" fontId="16" fillId="5" borderId="4" xfId="0" applyFont="1" applyFill="1" applyBorder="1" applyAlignment="1">
      <alignment wrapText="1"/>
    </xf>
    <xf numFmtId="0" fontId="16" fillId="5" borderId="4" xfId="0" applyFont="1" applyFill="1" applyBorder="1"/>
    <xf numFmtId="0" fontId="24" fillId="6" borderId="2" xfId="0" applyFont="1" applyFill="1" applyBorder="1"/>
    <xf numFmtId="0" fontId="24" fillId="8" borderId="2" xfId="0" applyFont="1" applyFill="1" applyBorder="1"/>
    <xf numFmtId="0" fontId="17" fillId="8" borderId="2" xfId="0" applyFont="1" applyFill="1" applyBorder="1" applyAlignment="1">
      <alignment horizontal="left" vertical="center" wrapText="1" readingOrder="1"/>
    </xf>
    <xf numFmtId="0" fontId="17" fillId="8" borderId="2" xfId="0" applyFont="1" applyFill="1" applyBorder="1" applyAlignment="1">
      <alignment horizontal="center" vertical="center" wrapText="1" readingOrder="1"/>
    </xf>
    <xf numFmtId="0" fontId="21" fillId="8" borderId="8" xfId="0" applyFont="1" applyFill="1" applyBorder="1"/>
    <xf numFmtId="0" fontId="0" fillId="8" borderId="3" xfId="0" applyFill="1" applyBorder="1" applyAlignment="1">
      <alignment horizontal="center" vertical="center"/>
    </xf>
    <xf numFmtId="0" fontId="17" fillId="8" borderId="2" xfId="0" applyFont="1" applyFill="1" applyBorder="1" applyAlignment="1">
      <alignment vertical="top" wrapText="1"/>
    </xf>
    <xf numFmtId="0" fontId="17" fillId="8" borderId="4" xfId="0" applyFont="1" applyFill="1" applyBorder="1" applyAlignment="1">
      <alignment horizontal="center" vertical="center" wrapText="1" readingOrder="1"/>
    </xf>
    <xf numFmtId="0" fontId="17" fillId="8" borderId="4" xfId="0" applyFont="1" applyFill="1" applyBorder="1" applyAlignment="1">
      <alignment horizontal="left" vertical="center" wrapText="1" readingOrder="1"/>
    </xf>
    <xf numFmtId="0" fontId="17" fillId="8" borderId="4" xfId="0" applyFont="1" applyFill="1" applyBorder="1" applyAlignment="1">
      <alignment vertical="top" wrapText="1"/>
    </xf>
    <xf numFmtId="0" fontId="17" fillId="8" borderId="2" xfId="0" applyFont="1" applyFill="1" applyBorder="1"/>
    <xf numFmtId="0" fontId="17" fillId="8" borderId="2" xfId="0" applyFont="1" applyFill="1" applyBorder="1" applyAlignment="1">
      <alignment vertical="center" wrapText="1" readingOrder="1"/>
    </xf>
    <xf numFmtId="0" fontId="8" fillId="8" borderId="2" xfId="0" applyFont="1" applyFill="1" applyBorder="1" applyAlignment="1">
      <alignment horizontal="center" vertical="center" wrapText="1" readingOrder="1"/>
    </xf>
    <xf numFmtId="0" fontId="8" fillId="8" borderId="2" xfId="0" applyFont="1" applyFill="1" applyBorder="1" applyAlignment="1">
      <alignment vertical="center" wrapText="1" readingOrder="1"/>
    </xf>
    <xf numFmtId="0" fontId="17" fillId="8" borderId="2" xfId="0" applyFont="1" applyFill="1" applyBorder="1" applyAlignment="1">
      <alignment wrapText="1"/>
    </xf>
    <xf numFmtId="0" fontId="18" fillId="5" borderId="2" xfId="0" applyFont="1" applyFill="1" applyBorder="1"/>
    <xf numFmtId="0" fontId="0" fillId="4" borderId="2" xfId="0" applyFill="1" applyBorder="1"/>
    <xf numFmtId="0" fontId="30" fillId="5" borderId="0" xfId="1" applyFont="1" applyFill="1" applyAlignment="1">
      <alignment horizontal="center" vertical="center" wrapText="1"/>
    </xf>
    <xf numFmtId="0" fontId="9" fillId="0" borderId="0" xfId="0" applyFont="1" applyAlignment="1">
      <alignment horizontal="left"/>
    </xf>
    <xf numFmtId="0" fontId="0" fillId="0" borderId="0" xfId="0" applyAlignment="1">
      <alignment horizontal="left" vertical="center" wrapText="1"/>
    </xf>
    <xf numFmtId="0" fontId="31" fillId="2" borderId="0" xfId="0" applyFont="1" applyFill="1" applyAlignment="1">
      <alignment horizontal="center"/>
    </xf>
    <xf numFmtId="0" fontId="31" fillId="2" borderId="1" xfId="0" applyFont="1" applyFill="1" applyBorder="1" applyAlignment="1">
      <alignment horizontal="center"/>
    </xf>
    <xf numFmtId="0" fontId="16" fillId="2" borderId="3" xfId="0" applyFont="1" applyFill="1" applyBorder="1" applyAlignment="1">
      <alignment horizontal="center"/>
    </xf>
    <xf numFmtId="0" fontId="16" fillId="2" borderId="8" xfId="0" applyFont="1" applyFill="1" applyBorder="1" applyAlignment="1">
      <alignment horizontal="center"/>
    </xf>
    <xf numFmtId="0" fontId="23" fillId="4" borderId="0" xfId="0" applyFont="1" applyFill="1" applyAlignment="1">
      <alignment horizontal="left"/>
    </xf>
    <xf numFmtId="0" fontId="8" fillId="6" borderId="4" xfId="0" applyFont="1" applyFill="1" applyBorder="1" applyAlignment="1">
      <alignment horizontal="center"/>
    </xf>
    <xf numFmtId="0" fontId="8" fillId="6" borderId="5" xfId="0" applyFont="1" applyFill="1" applyBorder="1" applyAlignment="1">
      <alignment horizontal="center"/>
    </xf>
    <xf numFmtId="0" fontId="8" fillId="6" borderId="6" xfId="0" applyFont="1" applyFill="1" applyBorder="1" applyAlignment="1">
      <alignment horizontal="center"/>
    </xf>
    <xf numFmtId="0" fontId="17" fillId="4" borderId="2" xfId="0" applyFont="1" applyFill="1" applyBorder="1" applyAlignment="1">
      <alignment horizontal="center" vertical="center" wrapText="1" readingOrder="1"/>
    </xf>
    <xf numFmtId="0" fontId="17" fillId="4" borderId="2" xfId="0" applyFont="1" applyFill="1" applyBorder="1" applyAlignment="1">
      <alignment horizontal="left" vertical="center" wrapText="1" readingOrder="1"/>
    </xf>
    <xf numFmtId="0" fontId="17" fillId="4" borderId="2" xfId="0" applyFont="1" applyFill="1" applyBorder="1" applyAlignment="1">
      <alignment vertical="top" wrapText="1"/>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8" fillId="6" borderId="4" xfId="0" applyFont="1" applyFill="1" applyBorder="1" applyAlignment="1">
      <alignment horizontal="center" vertical="center"/>
    </xf>
    <xf numFmtId="0" fontId="8" fillId="6" borderId="5" xfId="0" applyFont="1" applyFill="1" applyBorder="1" applyAlignment="1">
      <alignment horizontal="center" vertical="center"/>
    </xf>
    <xf numFmtId="0" fontId="8" fillId="6" borderId="6" xfId="0" applyFont="1" applyFill="1" applyBorder="1" applyAlignment="1">
      <alignment horizontal="center" vertical="center"/>
    </xf>
    <xf numFmtId="0" fontId="25" fillId="5" borderId="3" xfId="0" applyFont="1" applyFill="1" applyBorder="1" applyAlignment="1">
      <alignment horizontal="left"/>
    </xf>
    <xf numFmtId="0" fontId="25" fillId="5" borderId="9" xfId="0" applyFont="1" applyFill="1" applyBorder="1" applyAlignment="1">
      <alignment horizontal="left"/>
    </xf>
    <xf numFmtId="0" fontId="25" fillId="5" borderId="8" xfId="0" applyFont="1" applyFill="1" applyBorder="1" applyAlignment="1">
      <alignment horizontal="left"/>
    </xf>
    <xf numFmtId="0" fontId="26" fillId="6" borderId="2" xfId="0" applyFont="1" applyFill="1" applyBorder="1" applyAlignment="1">
      <alignment horizontal="center"/>
    </xf>
    <xf numFmtId="0" fontId="25" fillId="5" borderId="2" xfId="0" applyFont="1" applyFill="1" applyBorder="1" applyAlignment="1">
      <alignment horizontal="left" vertical="center" wrapText="1"/>
    </xf>
    <xf numFmtId="0" fontId="21" fillId="0" borderId="2" xfId="0" applyFont="1" applyBorder="1" applyAlignment="1">
      <alignment horizontal="left" indent="1"/>
    </xf>
    <xf numFmtId="0" fontId="21" fillId="8" borderId="2" xfId="0" applyFont="1" applyFill="1" applyBorder="1" applyAlignment="1">
      <alignment horizontal="left" indent="1"/>
    </xf>
    <xf numFmtId="0" fontId="21" fillId="0" borderId="9" xfId="0" applyFont="1" applyBorder="1" applyAlignment="1">
      <alignment horizontal="left"/>
    </xf>
    <xf numFmtId="0" fontId="21" fillId="0" borderId="8" xfId="0" applyFont="1" applyBorder="1" applyAlignment="1">
      <alignment horizontal="left"/>
    </xf>
    <xf numFmtId="0" fontId="0" fillId="0" borderId="0" xfId="0" applyAlignment="1">
      <alignment horizontal="left" vertical="top" wrapText="1"/>
    </xf>
    <xf numFmtId="0" fontId="0" fillId="0" borderId="2" xfId="0" applyFill="1" applyBorder="1"/>
    <xf numFmtId="0" fontId="0" fillId="0" borderId="2" xfId="0" applyFill="1" applyBorder="1" applyAlignment="1">
      <alignment wrapText="1"/>
    </xf>
    <xf numFmtId="0" fontId="28" fillId="6" borderId="2"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4" xfId="0" applyFont="1" applyFill="1" applyBorder="1" applyAlignment="1">
      <alignment horizontal="center" wrapText="1"/>
    </xf>
    <xf numFmtId="0" fontId="3" fillId="6" borderId="6" xfId="0" applyFont="1" applyFill="1" applyBorder="1" applyAlignment="1">
      <alignment horizontal="center" wrapText="1"/>
    </xf>
    <xf numFmtId="0" fontId="3" fillId="6" borderId="2" xfId="0" applyFont="1" applyFill="1" applyBorder="1" applyAlignment="1">
      <alignment horizontal="center" wrapText="1"/>
    </xf>
    <xf numFmtId="0" fontId="3" fillId="6" borderId="4"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0" fillId="0" borderId="2" xfId="0" applyFont="1" applyBorder="1"/>
    <xf numFmtId="0" fontId="30" fillId="4" borderId="2" xfId="0" applyFont="1" applyFill="1" applyBorder="1"/>
    <xf numFmtId="0" fontId="30" fillId="4" borderId="0" xfId="0" applyFont="1" applyFill="1"/>
    <xf numFmtId="0" fontId="3" fillId="0" borderId="0" xfId="0" applyFont="1" applyFill="1" applyBorder="1" applyAlignment="1">
      <alignment horizontal="right" wrapText="1"/>
    </xf>
    <xf numFmtId="0" fontId="17" fillId="4" borderId="4" xfId="0" applyFont="1" applyFill="1" applyBorder="1" applyAlignment="1">
      <alignment horizontal="left" vertical="center" wrapText="1" readingOrder="1"/>
    </xf>
    <xf numFmtId="0" fontId="17" fillId="4" borderId="4" xfId="0" applyFont="1" applyFill="1" applyBorder="1" applyAlignment="1">
      <alignment vertical="top" wrapText="1"/>
    </xf>
    <xf numFmtId="0" fontId="17" fillId="8" borderId="2" xfId="0" applyFont="1" applyFill="1" applyBorder="1" applyAlignment="1">
      <alignment horizontal="center" vertical="center" wrapText="1" readingOrder="1"/>
    </xf>
    <xf numFmtId="0" fontId="17" fillId="8" borderId="2" xfId="0" applyFont="1" applyFill="1" applyBorder="1" applyAlignment="1">
      <alignment horizontal="left" vertical="center" wrapText="1" readingOrder="1"/>
    </xf>
    <xf numFmtId="0" fontId="0" fillId="8" borderId="4" xfId="0" applyFill="1" applyBorder="1" applyAlignment="1">
      <alignment horizontal="center" vertical="center"/>
    </xf>
    <xf numFmtId="0" fontId="0" fillId="8" borderId="4" xfId="0" applyFill="1" applyBorder="1" applyAlignment="1">
      <alignment horizontal="center"/>
    </xf>
    <xf numFmtId="0" fontId="0" fillId="8" borderId="5" xfId="0" applyFill="1" applyBorder="1" applyAlignment="1">
      <alignment horizontal="center" vertical="center"/>
    </xf>
    <xf numFmtId="0" fontId="0" fillId="8" borderId="5" xfId="0" applyFill="1" applyBorder="1" applyAlignment="1">
      <alignment horizontal="center" vertical="center"/>
    </xf>
    <xf numFmtId="0" fontId="0" fillId="8" borderId="5" xfId="0" applyFill="1" applyBorder="1" applyAlignment="1">
      <alignment horizontal="center"/>
    </xf>
    <xf numFmtId="0" fontId="0" fillId="8" borderId="6" xfId="0" applyFill="1" applyBorder="1" applyAlignment="1">
      <alignment horizontal="center" vertical="center"/>
    </xf>
    <xf numFmtId="0" fontId="0" fillId="8" borderId="6" xfId="0" applyFill="1" applyBorder="1" applyAlignment="1">
      <alignment horizontal="center" vertical="center"/>
    </xf>
    <xf numFmtId="0" fontId="0" fillId="8" borderId="6" xfId="0" applyFill="1" applyBorder="1" applyAlignment="1">
      <alignment horizontal="center"/>
    </xf>
    <xf numFmtId="0" fontId="0" fillId="6" borderId="4" xfId="0" applyFill="1" applyBorder="1" applyAlignment="1">
      <alignment horizontal="center" wrapText="1"/>
    </xf>
    <xf numFmtId="0" fontId="17" fillId="10" borderId="2" xfId="0" applyFont="1" applyFill="1" applyBorder="1" applyAlignment="1">
      <alignment horizontal="center" vertical="center" wrapText="1" readingOrder="1"/>
    </xf>
    <xf numFmtId="0" fontId="17" fillId="10" borderId="2" xfId="0" applyFont="1" applyFill="1" applyBorder="1" applyAlignment="1">
      <alignment vertical="center" wrapText="1" readingOrder="1"/>
    </xf>
    <xf numFmtId="0" fontId="17" fillId="10" borderId="2" xfId="0" applyFont="1" applyFill="1" applyBorder="1" applyAlignment="1">
      <alignment horizontal="left" vertical="center" wrapText="1" readingOrder="1"/>
    </xf>
    <xf numFmtId="0" fontId="8" fillId="10" borderId="4" xfId="0" applyFont="1" applyFill="1" applyBorder="1" applyAlignment="1">
      <alignment horizontal="center" vertical="center"/>
    </xf>
    <xf numFmtId="0" fontId="8" fillId="10" borderId="4" xfId="0" applyFont="1" applyFill="1" applyBorder="1" applyAlignment="1">
      <alignment horizontal="left"/>
    </xf>
    <xf numFmtId="0" fontId="0" fillId="10" borderId="2" xfId="0" applyFill="1" applyBorder="1" applyAlignment="1">
      <alignment horizontal="center" vertical="center"/>
    </xf>
    <xf numFmtId="0" fontId="0" fillId="10" borderId="2" xfId="0" applyFill="1" applyBorder="1"/>
    <xf numFmtId="0" fontId="8" fillId="4" borderId="2" xfId="0" applyFont="1" applyFill="1" applyBorder="1" applyAlignment="1">
      <alignment vertical="center"/>
    </xf>
    <xf numFmtId="0" fontId="0" fillId="4" borderId="2" xfId="0" applyFill="1" applyBorder="1" applyAlignment="1">
      <alignment horizontal="center"/>
    </xf>
    <xf numFmtId="0" fontId="0" fillId="4" borderId="2" xfId="0" applyFill="1" applyBorder="1" applyAlignment="1">
      <alignment vertical="center"/>
    </xf>
    <xf numFmtId="0" fontId="0" fillId="4" borderId="2" xfId="0"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h2hcoordinator@gmail.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811EB-D0CE-494B-97F9-A1DB1745B387}">
  <dimension ref="A1:C19"/>
  <sheetViews>
    <sheetView topLeftCell="A3" zoomScale="170" zoomScaleNormal="170" workbookViewId="0">
      <selection activeCell="B19" sqref="B19"/>
    </sheetView>
  </sheetViews>
  <sheetFormatPr defaultRowHeight="14.6" x14ac:dyDescent="0.4"/>
  <cols>
    <col min="2" max="2" width="10.3046875" customWidth="1"/>
    <col min="3" max="3" width="111" customWidth="1"/>
  </cols>
  <sheetData>
    <row r="1" spans="1:3" ht="18.45" x14ac:dyDescent="0.5">
      <c r="A1" s="151" t="s">
        <v>9</v>
      </c>
      <c r="B1" s="151"/>
    </row>
    <row r="2" spans="1:3" ht="54.9" customHeight="1" x14ac:dyDescent="0.4">
      <c r="A2" s="152" t="s">
        <v>298</v>
      </c>
      <c r="B2" s="152"/>
      <c r="C2" s="152"/>
    </row>
    <row r="3" spans="1:3" ht="57.9" customHeight="1" x14ac:dyDescent="0.4">
      <c r="A3" s="152" t="s">
        <v>146</v>
      </c>
      <c r="B3" s="152"/>
      <c r="C3" s="152"/>
    </row>
    <row r="4" spans="1:3" ht="91.3" customHeight="1" x14ac:dyDescent="0.4">
      <c r="A4" s="152" t="s">
        <v>148</v>
      </c>
      <c r="B4" s="152"/>
      <c r="C4" s="152"/>
    </row>
    <row r="5" spans="1:3" ht="33.450000000000003" customHeight="1" x14ac:dyDescent="0.4">
      <c r="A5" s="150" t="s">
        <v>147</v>
      </c>
      <c r="B5" s="150"/>
      <c r="C5" s="150"/>
    </row>
    <row r="8" spans="1:3" ht="18.45" x14ac:dyDescent="0.5">
      <c r="A8" s="151" t="s">
        <v>10</v>
      </c>
      <c r="B8" s="151"/>
    </row>
    <row r="9" spans="1:3" ht="29.15" x14ac:dyDescent="0.4">
      <c r="A9" s="126" t="s">
        <v>270</v>
      </c>
      <c r="B9" s="126" t="s">
        <v>11</v>
      </c>
      <c r="C9" s="127" t="s">
        <v>262</v>
      </c>
    </row>
    <row r="10" spans="1:3" x14ac:dyDescent="0.4">
      <c r="A10" s="4" t="s">
        <v>265</v>
      </c>
      <c r="B10" s="4" t="s">
        <v>265</v>
      </c>
      <c r="C10" s="125" t="s">
        <v>263</v>
      </c>
    </row>
    <row r="11" spans="1:3" x14ac:dyDescent="0.4">
      <c r="A11" s="4" t="s">
        <v>265</v>
      </c>
      <c r="B11" s="4" t="s">
        <v>265</v>
      </c>
      <c r="C11" s="1" t="s">
        <v>264</v>
      </c>
    </row>
    <row r="12" spans="1:3" x14ac:dyDescent="0.4">
      <c r="A12" s="4" t="s">
        <v>265</v>
      </c>
      <c r="B12" s="4"/>
      <c r="C12" s="1" t="s">
        <v>267</v>
      </c>
    </row>
    <row r="13" spans="1:3" x14ac:dyDescent="0.4">
      <c r="A13" s="4" t="s">
        <v>265</v>
      </c>
      <c r="B13" s="4"/>
      <c r="C13" s="1" t="s">
        <v>338</v>
      </c>
    </row>
    <row r="14" spans="1:3" x14ac:dyDescent="0.4">
      <c r="A14" s="4" t="s">
        <v>265</v>
      </c>
      <c r="B14" s="4" t="s">
        <v>265</v>
      </c>
      <c r="C14" s="1" t="s">
        <v>140</v>
      </c>
    </row>
    <row r="15" spans="1:3" ht="29.15" x14ac:dyDescent="0.4">
      <c r="A15" s="4" t="s">
        <v>265</v>
      </c>
      <c r="B15" s="4" t="s">
        <v>265</v>
      </c>
      <c r="C15" s="3" t="s">
        <v>268</v>
      </c>
    </row>
    <row r="16" spans="1:3" x14ac:dyDescent="0.4">
      <c r="A16" s="4" t="s">
        <v>265</v>
      </c>
      <c r="B16" s="4" t="s">
        <v>265</v>
      </c>
      <c r="C16" s="1" t="s">
        <v>266</v>
      </c>
    </row>
    <row r="17" spans="1:3" ht="26.15" customHeight="1" x14ac:dyDescent="0.4">
      <c r="A17" s="4" t="s">
        <v>265</v>
      </c>
      <c r="B17" s="4" t="s">
        <v>265</v>
      </c>
      <c r="C17" s="3" t="s">
        <v>339</v>
      </c>
    </row>
    <row r="18" spans="1:3" x14ac:dyDescent="0.4">
      <c r="A18" s="4"/>
      <c r="B18" s="4" t="s">
        <v>265</v>
      </c>
      <c r="C18" s="1" t="s">
        <v>299</v>
      </c>
    </row>
    <row r="19" spans="1:3" ht="29.15" x14ac:dyDescent="0.4">
      <c r="A19" s="4" t="s">
        <v>265</v>
      </c>
      <c r="B19" s="4" t="s">
        <v>265</v>
      </c>
      <c r="C19" s="3" t="s">
        <v>300</v>
      </c>
    </row>
  </sheetData>
  <mergeCells count="6">
    <mergeCell ref="A5:C5"/>
    <mergeCell ref="A8:B8"/>
    <mergeCell ref="A1:B1"/>
    <mergeCell ref="A2:C2"/>
    <mergeCell ref="A3:C3"/>
    <mergeCell ref="A4:C4"/>
  </mergeCells>
  <hyperlinks>
    <hyperlink ref="A5" r:id="rId1" display="mailto:h2hcoordinator@gmail.com" xr:uid="{FD668FB6-71B2-4596-8248-FA118AC6C45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91BBD-6520-47B4-BF5F-704E43C7D1EB}">
  <dimension ref="A3:D21"/>
  <sheetViews>
    <sheetView topLeftCell="A3" zoomScale="150" zoomScaleNormal="150" workbookViewId="0">
      <selection activeCell="A10" sqref="A10"/>
    </sheetView>
  </sheetViews>
  <sheetFormatPr defaultRowHeight="14.6" x14ac:dyDescent="0.4"/>
  <cols>
    <col min="1" max="1" width="20.15234375" customWidth="1"/>
    <col min="2" max="2" width="67.15234375" customWidth="1"/>
    <col min="3" max="3" width="57.69140625" customWidth="1"/>
    <col min="4" max="4" width="47.4609375" customWidth="1"/>
  </cols>
  <sheetData>
    <row r="3" spans="1:4" ht="20.6" x14ac:dyDescent="0.55000000000000004">
      <c r="A3" s="153" t="s">
        <v>149</v>
      </c>
      <c r="B3" s="153"/>
      <c r="C3" s="122" t="s">
        <v>150</v>
      </c>
      <c r="D3" s="124" t="s">
        <v>151</v>
      </c>
    </row>
    <row r="4" spans="1:4" x14ac:dyDescent="0.4">
      <c r="A4" s="154"/>
      <c r="B4" s="154"/>
      <c r="C4" s="92" t="s">
        <v>152</v>
      </c>
      <c r="D4" s="93"/>
    </row>
    <row r="5" spans="1:4" x14ac:dyDescent="0.4">
      <c r="A5" s="1" t="s">
        <v>0</v>
      </c>
      <c r="B5" s="1" t="s">
        <v>153</v>
      </c>
      <c r="C5" s="94"/>
      <c r="D5" s="1"/>
    </row>
    <row r="6" spans="1:4" x14ac:dyDescent="0.4">
      <c r="A6" s="95" t="s">
        <v>1</v>
      </c>
      <c r="B6" s="95" t="s">
        <v>154</v>
      </c>
      <c r="C6" s="96"/>
      <c r="D6" s="95"/>
    </row>
    <row r="7" spans="1:4" x14ac:dyDescent="0.4">
      <c r="A7" s="1" t="s">
        <v>2</v>
      </c>
      <c r="B7" s="1" t="s">
        <v>155</v>
      </c>
      <c r="C7" s="97"/>
      <c r="D7" s="1"/>
    </row>
    <row r="8" spans="1:4" x14ac:dyDescent="0.4">
      <c r="A8" s="95" t="s">
        <v>3</v>
      </c>
      <c r="B8" s="95" t="s">
        <v>156</v>
      </c>
      <c r="C8" s="96"/>
      <c r="D8" s="95"/>
    </row>
    <row r="9" spans="1:4" x14ac:dyDescent="0.4">
      <c r="A9" s="1" t="s">
        <v>141</v>
      </c>
      <c r="B9" s="1" t="s">
        <v>337</v>
      </c>
      <c r="D9" s="1"/>
    </row>
    <row r="10" spans="1:4" ht="29.15" x14ac:dyDescent="0.4">
      <c r="A10" s="95" t="s">
        <v>157</v>
      </c>
      <c r="B10" s="98" t="s">
        <v>158</v>
      </c>
      <c r="C10" s="99"/>
      <c r="D10" s="95"/>
    </row>
    <row r="11" spans="1:4" ht="58.3" x14ac:dyDescent="0.4">
      <c r="A11" s="1" t="s">
        <v>8</v>
      </c>
      <c r="B11" s="3" t="s">
        <v>159</v>
      </c>
      <c r="C11" s="100"/>
      <c r="D11" s="1"/>
    </row>
    <row r="12" spans="1:4" ht="18.45" x14ac:dyDescent="0.5">
      <c r="A12" s="155" t="s">
        <v>160</v>
      </c>
      <c r="B12" s="156"/>
      <c r="C12" s="101" t="s">
        <v>152</v>
      </c>
      <c r="D12" s="93"/>
    </row>
    <row r="13" spans="1:4" ht="27.75" customHeight="1" x14ac:dyDescent="0.4">
      <c r="A13" s="1" t="s">
        <v>161</v>
      </c>
      <c r="B13" s="1" t="s">
        <v>162</v>
      </c>
      <c r="C13" s="119"/>
      <c r="D13" s="1"/>
    </row>
    <row r="14" spans="1:4" ht="43.5" customHeight="1" x14ac:dyDescent="0.4">
      <c r="A14" s="95" t="s">
        <v>163</v>
      </c>
      <c r="B14" s="95" t="s">
        <v>164</v>
      </c>
      <c r="C14" s="120"/>
      <c r="D14" s="95"/>
    </row>
    <row r="15" spans="1:4" ht="43.75" x14ac:dyDescent="0.4">
      <c r="A15" s="1" t="s">
        <v>165</v>
      </c>
      <c r="B15" s="2" t="s">
        <v>166</v>
      </c>
      <c r="C15" s="121"/>
      <c r="D15" s="1"/>
    </row>
    <row r="16" spans="1:4" ht="59.15" customHeight="1" x14ac:dyDescent="0.4">
      <c r="A16" s="95" t="s">
        <v>167</v>
      </c>
      <c r="B16" s="98" t="s">
        <v>168</v>
      </c>
      <c r="C16" s="120"/>
      <c r="D16" s="95"/>
    </row>
    <row r="17" spans="1:4" ht="29.15" x14ac:dyDescent="0.4">
      <c r="A17" s="1" t="s">
        <v>169</v>
      </c>
      <c r="B17" s="2" t="s">
        <v>170</v>
      </c>
      <c r="C17" s="119"/>
      <c r="D17" s="1"/>
    </row>
    <row r="18" spans="1:4" ht="29.15" x14ac:dyDescent="0.4">
      <c r="A18" s="95" t="s">
        <v>171</v>
      </c>
      <c r="B18" s="98" t="s">
        <v>172</v>
      </c>
      <c r="C18" s="123"/>
      <c r="D18" s="95"/>
    </row>
    <row r="19" spans="1:4" ht="29.15" x14ac:dyDescent="0.4">
      <c r="A19" s="1" t="s">
        <v>173</v>
      </c>
      <c r="B19" s="3" t="s">
        <v>174</v>
      </c>
      <c r="C19" s="119"/>
      <c r="D19" s="1"/>
    </row>
    <row r="20" spans="1:4" ht="29.15" x14ac:dyDescent="0.4">
      <c r="A20" s="95" t="s">
        <v>175</v>
      </c>
      <c r="B20" s="98" t="s">
        <v>176</v>
      </c>
      <c r="C20" s="120"/>
      <c r="D20" s="95"/>
    </row>
    <row r="21" spans="1:4" ht="15.45" x14ac:dyDescent="0.4">
      <c r="B21" s="102"/>
    </row>
  </sheetData>
  <mergeCells count="2">
    <mergeCell ref="A3:B4"/>
    <mergeCell ref="A12:B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2B986-9FF7-4E8D-B64F-E750D5D377F2}">
  <dimension ref="A3:E35"/>
  <sheetViews>
    <sheetView workbookViewId="0">
      <selection activeCell="C42" sqref="C42"/>
    </sheetView>
  </sheetViews>
  <sheetFormatPr defaultRowHeight="14.6" x14ac:dyDescent="0.4"/>
  <cols>
    <col min="1" max="1" width="12.3046875" customWidth="1"/>
    <col min="2" max="2" width="40.765625" customWidth="1"/>
    <col min="3" max="3" width="55.15234375" customWidth="1"/>
    <col min="4" max="4" width="51.84375" customWidth="1"/>
    <col min="5" max="5" width="82.4609375" customWidth="1"/>
  </cols>
  <sheetData>
    <row r="3" spans="1:5" ht="18.45" x14ac:dyDescent="0.5">
      <c r="A3" s="148" t="s">
        <v>322</v>
      </c>
      <c r="B3" s="148" t="s">
        <v>275</v>
      </c>
      <c r="C3" s="148" t="s">
        <v>290</v>
      </c>
      <c r="D3" s="148" t="s">
        <v>291</v>
      </c>
      <c r="E3" s="148" t="s">
        <v>16</v>
      </c>
    </row>
    <row r="4" spans="1:5" x14ac:dyDescent="0.4">
      <c r="A4" s="1"/>
      <c r="B4" s="1" t="s">
        <v>276</v>
      </c>
      <c r="C4" s="3" t="s">
        <v>302</v>
      </c>
      <c r="D4" s="1" t="s">
        <v>303</v>
      </c>
      <c r="E4" s="1" t="s">
        <v>301</v>
      </c>
    </row>
    <row r="5" spans="1:5" x14ac:dyDescent="0.4">
      <c r="A5" s="1"/>
      <c r="B5" s="1" t="s">
        <v>277</v>
      </c>
      <c r="C5" s="3" t="s">
        <v>305</v>
      </c>
      <c r="D5" s="1" t="s">
        <v>304</v>
      </c>
      <c r="E5" s="1" t="s">
        <v>306</v>
      </c>
    </row>
    <row r="6" spans="1:5" x14ac:dyDescent="0.4">
      <c r="A6" s="1"/>
      <c r="B6" s="1" t="s">
        <v>278</v>
      </c>
      <c r="C6" s="3" t="s">
        <v>307</v>
      </c>
      <c r="D6" s="1" t="s">
        <v>308</v>
      </c>
      <c r="E6" s="1" t="s">
        <v>309</v>
      </c>
    </row>
    <row r="7" spans="1:5" ht="29.15" x14ac:dyDescent="0.4">
      <c r="A7" s="1"/>
      <c r="B7" s="1" t="s">
        <v>279</v>
      </c>
      <c r="C7" s="3" t="s">
        <v>359</v>
      </c>
      <c r="D7" s="1" t="s">
        <v>360</v>
      </c>
      <c r="E7" s="1" t="s">
        <v>313</v>
      </c>
    </row>
    <row r="8" spans="1:5" ht="29.15" x14ac:dyDescent="0.4">
      <c r="A8" s="1"/>
      <c r="B8" s="1" t="s">
        <v>286</v>
      </c>
      <c r="C8" s="3" t="s">
        <v>310</v>
      </c>
      <c r="D8" s="1" t="s">
        <v>311</v>
      </c>
      <c r="E8" s="1" t="s">
        <v>312</v>
      </c>
    </row>
    <row r="9" spans="1:5" ht="29.15" x14ac:dyDescent="0.4">
      <c r="A9" s="1"/>
      <c r="B9" s="1" t="s">
        <v>288</v>
      </c>
      <c r="C9" s="3" t="s">
        <v>314</v>
      </c>
      <c r="D9" s="1" t="s">
        <v>315</v>
      </c>
      <c r="E9" s="1" t="s">
        <v>316</v>
      </c>
    </row>
    <row r="10" spans="1:5" x14ac:dyDescent="0.4">
      <c r="A10" s="1"/>
      <c r="B10" s="1" t="s">
        <v>294</v>
      </c>
      <c r="C10" s="3" t="s">
        <v>317</v>
      </c>
      <c r="D10" s="1" t="s">
        <v>318</v>
      </c>
      <c r="E10" s="1" t="s">
        <v>292</v>
      </c>
    </row>
    <row r="11" spans="1:5" x14ac:dyDescent="0.4">
      <c r="A11" s="1"/>
      <c r="B11" s="1" t="s">
        <v>293</v>
      </c>
      <c r="C11" s="3" t="s">
        <v>319</v>
      </c>
      <c r="D11" s="1" t="s">
        <v>320</v>
      </c>
      <c r="E11" s="1" t="s">
        <v>321</v>
      </c>
    </row>
    <row r="12" spans="1:5" x14ac:dyDescent="0.4">
      <c r="A12" s="1"/>
      <c r="B12" s="1" t="s">
        <v>340</v>
      </c>
      <c r="C12" s="3" t="s">
        <v>341</v>
      </c>
      <c r="D12" s="1" t="s">
        <v>342</v>
      </c>
      <c r="E12" s="1" t="s">
        <v>343</v>
      </c>
    </row>
    <row r="13" spans="1:5" ht="29.15" x14ac:dyDescent="0.4">
      <c r="A13" s="1"/>
      <c r="B13" s="1" t="s">
        <v>295</v>
      </c>
      <c r="C13" s="3" t="s">
        <v>324</v>
      </c>
      <c r="D13" s="1" t="s">
        <v>323</v>
      </c>
      <c r="E13" s="1" t="s">
        <v>325</v>
      </c>
    </row>
    <row r="14" spans="1:5" x14ac:dyDescent="0.4">
      <c r="A14" s="1"/>
      <c r="B14" s="1" t="s">
        <v>5</v>
      </c>
      <c r="C14" s="1" t="s">
        <v>326</v>
      </c>
      <c r="D14" s="1" t="s">
        <v>327</v>
      </c>
      <c r="E14" s="1" t="s">
        <v>328</v>
      </c>
    </row>
    <row r="15" spans="1:5" ht="29.15" x14ac:dyDescent="0.4">
      <c r="A15" s="1"/>
      <c r="B15" s="1" t="s">
        <v>296</v>
      </c>
      <c r="C15" s="3" t="s">
        <v>329</v>
      </c>
      <c r="D15" s="1" t="s">
        <v>330</v>
      </c>
      <c r="E15" s="3" t="s">
        <v>331</v>
      </c>
    </row>
    <row r="16" spans="1:5" x14ac:dyDescent="0.4">
      <c r="A16" s="1"/>
      <c r="B16" s="180" t="s">
        <v>352</v>
      </c>
      <c r="C16" s="3" t="s">
        <v>353</v>
      </c>
      <c r="D16" s="180" t="s">
        <v>354</v>
      </c>
      <c r="E16" s="180" t="s">
        <v>355</v>
      </c>
    </row>
    <row r="17" spans="1:5" ht="29.15" x14ac:dyDescent="0.4">
      <c r="A17" s="1"/>
      <c r="B17" s="180" t="s">
        <v>361</v>
      </c>
      <c r="C17" s="3" t="s">
        <v>363</v>
      </c>
      <c r="D17" s="181" t="s">
        <v>364</v>
      </c>
      <c r="E17" s="180" t="s">
        <v>362</v>
      </c>
    </row>
    <row r="20" spans="1:5" ht="18.45" x14ac:dyDescent="0.5">
      <c r="A20" s="148" t="s">
        <v>322</v>
      </c>
      <c r="B20" s="148" t="s">
        <v>280</v>
      </c>
      <c r="C20" s="148" t="s">
        <v>290</v>
      </c>
      <c r="D20" s="148" t="s">
        <v>291</v>
      </c>
      <c r="E20" s="148" t="s">
        <v>16</v>
      </c>
    </row>
    <row r="21" spans="1:5" x14ac:dyDescent="0.4">
      <c r="A21" s="1"/>
      <c r="B21" s="1" t="s">
        <v>281</v>
      </c>
      <c r="C21" s="1" t="s">
        <v>332</v>
      </c>
      <c r="D21" s="149" t="s">
        <v>336</v>
      </c>
      <c r="E21" s="149"/>
    </row>
    <row r="22" spans="1:5" x14ac:dyDescent="0.4">
      <c r="A22" s="1"/>
      <c r="B22" s="1" t="s">
        <v>282</v>
      </c>
      <c r="C22" s="1" t="s">
        <v>335</v>
      </c>
      <c r="D22" s="149" t="s">
        <v>336</v>
      </c>
      <c r="E22" s="149"/>
    </row>
    <row r="23" spans="1:5" x14ac:dyDescent="0.4">
      <c r="A23" s="1"/>
      <c r="B23" s="1" t="s">
        <v>283</v>
      </c>
      <c r="C23" s="1" t="s">
        <v>332</v>
      </c>
      <c r="D23" s="149" t="s">
        <v>336</v>
      </c>
      <c r="E23" s="149"/>
    </row>
    <row r="24" spans="1:5" x14ac:dyDescent="0.4">
      <c r="A24" s="1"/>
      <c r="B24" s="1" t="s">
        <v>284</v>
      </c>
      <c r="C24" s="1" t="s">
        <v>333</v>
      </c>
      <c r="D24" s="149" t="s">
        <v>336</v>
      </c>
      <c r="E24" s="149"/>
    </row>
    <row r="25" spans="1:5" x14ac:dyDescent="0.4">
      <c r="A25" s="1"/>
      <c r="B25" s="1" t="s">
        <v>285</v>
      </c>
      <c r="C25" s="1" t="s">
        <v>334</v>
      </c>
      <c r="D25" s="149" t="s">
        <v>336</v>
      </c>
      <c r="E25" s="149"/>
    </row>
    <row r="28" spans="1:5" ht="18.45" x14ac:dyDescent="0.5">
      <c r="A28" s="148" t="s">
        <v>322</v>
      </c>
      <c r="B28" s="148" t="s">
        <v>287</v>
      </c>
      <c r="C28" s="148" t="s">
        <v>290</v>
      </c>
      <c r="D28" s="148" t="s">
        <v>291</v>
      </c>
      <c r="E28" s="148" t="s">
        <v>16</v>
      </c>
    </row>
    <row r="29" spans="1:5" ht="29.15" x14ac:dyDescent="0.4">
      <c r="A29" s="1"/>
      <c r="B29" s="1" t="s">
        <v>344</v>
      </c>
      <c r="C29" s="3" t="s">
        <v>289</v>
      </c>
      <c r="D29" s="3" t="s">
        <v>349</v>
      </c>
      <c r="E29" s="1" t="s">
        <v>345</v>
      </c>
    </row>
    <row r="30" spans="1:5" ht="29.15" x14ac:dyDescent="0.4">
      <c r="A30" s="1"/>
      <c r="B30" s="1" t="s">
        <v>297</v>
      </c>
      <c r="C30" s="3" t="s">
        <v>346</v>
      </c>
      <c r="D30" s="1" t="s">
        <v>347</v>
      </c>
      <c r="E30" s="3" t="s">
        <v>348</v>
      </c>
    </row>
    <row r="31" spans="1:5" ht="29.15" x14ac:dyDescent="0.4">
      <c r="A31" s="1"/>
      <c r="B31" s="1" t="s">
        <v>4</v>
      </c>
      <c r="C31" s="3" t="s">
        <v>356</v>
      </c>
      <c r="D31" s="1" t="s">
        <v>357</v>
      </c>
      <c r="E31" s="1" t="s">
        <v>358</v>
      </c>
    </row>
    <row r="32" spans="1:5" x14ac:dyDescent="0.4">
      <c r="A32" s="1"/>
      <c r="B32" s="1" t="s">
        <v>350</v>
      </c>
      <c r="C32" s="1"/>
      <c r="D32" s="1"/>
      <c r="E32" s="1" t="s">
        <v>345</v>
      </c>
    </row>
    <row r="33" spans="1:5" ht="29.15" x14ac:dyDescent="0.4">
      <c r="A33" s="1"/>
      <c r="B33" s="1" t="s">
        <v>351</v>
      </c>
      <c r="C33" s="1" t="s">
        <v>365</v>
      </c>
      <c r="D33" s="3" t="s">
        <v>366</v>
      </c>
      <c r="E33" s="2" t="s">
        <v>367</v>
      </c>
    </row>
    <row r="34" spans="1:5" ht="29.15" x14ac:dyDescent="0.4">
      <c r="A34" s="1"/>
      <c r="B34" s="1" t="s">
        <v>7</v>
      </c>
      <c r="C34" s="3" t="s">
        <v>368</v>
      </c>
      <c r="D34" s="3" t="s">
        <v>369</v>
      </c>
      <c r="E34" s="1" t="s">
        <v>370</v>
      </c>
    </row>
    <row r="35" spans="1:5" x14ac:dyDescent="0.4">
      <c r="A35" s="1"/>
      <c r="B35" s="1"/>
      <c r="C35" s="1"/>
      <c r="D35" s="1"/>
      <c r="E35"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D420A-E293-4D9C-A9AD-8686679C2FB0}">
  <dimension ref="A1:H69"/>
  <sheetViews>
    <sheetView tabSelected="1" topLeftCell="A51" zoomScale="90" zoomScaleNormal="90" workbookViewId="0">
      <selection activeCell="C69" sqref="C69"/>
    </sheetView>
  </sheetViews>
  <sheetFormatPr defaultRowHeight="14.6" x14ac:dyDescent="0.4"/>
  <cols>
    <col min="1" max="1" width="14.84375" customWidth="1"/>
    <col min="2" max="2" width="38.15234375" customWidth="1"/>
    <col min="3" max="3" width="43" customWidth="1"/>
    <col min="4" max="4" width="50" customWidth="1"/>
    <col min="5" max="5" width="19.69140625" customWidth="1"/>
    <col min="6" max="7" width="27.3046875" customWidth="1"/>
    <col min="8" max="8" width="72.53515625" customWidth="1"/>
  </cols>
  <sheetData>
    <row r="1" spans="1:8" ht="20.6" x14ac:dyDescent="0.55000000000000004">
      <c r="A1" s="6" t="s">
        <v>177</v>
      </c>
    </row>
    <row r="2" spans="1:8" ht="18.45" x14ac:dyDescent="0.5">
      <c r="A2" s="10" t="s">
        <v>13</v>
      </c>
      <c r="B2" s="11" t="s">
        <v>14</v>
      </c>
      <c r="C2" s="11" t="s">
        <v>15</v>
      </c>
      <c r="D2" s="11" t="s">
        <v>272</v>
      </c>
      <c r="E2" s="10" t="s">
        <v>17</v>
      </c>
      <c r="F2" s="10" t="s">
        <v>18</v>
      </c>
      <c r="G2" s="10" t="s">
        <v>430</v>
      </c>
      <c r="H2" s="11" t="s">
        <v>19</v>
      </c>
    </row>
    <row r="3" spans="1:8" ht="116.6" x14ac:dyDescent="0.4">
      <c r="A3" s="58">
        <v>1.1000000000000001</v>
      </c>
      <c r="B3" s="103" t="s">
        <v>178</v>
      </c>
      <c r="C3" s="104" t="s">
        <v>179</v>
      </c>
      <c r="D3" s="3" t="s">
        <v>180</v>
      </c>
      <c r="E3" s="4">
        <v>6</v>
      </c>
      <c r="F3" s="105"/>
      <c r="G3" s="105"/>
      <c r="H3" s="60"/>
    </row>
    <row r="4" spans="1:8" ht="29.15" x14ac:dyDescent="0.4">
      <c r="A4" s="112">
        <v>1.2</v>
      </c>
      <c r="B4" s="216" t="s">
        <v>181</v>
      </c>
      <c r="C4" s="217" t="s">
        <v>182</v>
      </c>
      <c r="D4" s="217" t="s">
        <v>183</v>
      </c>
      <c r="E4" s="215">
        <v>2</v>
      </c>
      <c r="F4" s="105"/>
      <c r="G4" s="105"/>
      <c r="H4" s="60"/>
    </row>
    <row r="5" spans="1:8" ht="43.75" x14ac:dyDescent="0.4">
      <c r="A5" s="58">
        <v>1.3</v>
      </c>
      <c r="B5" s="103" t="s">
        <v>184</v>
      </c>
      <c r="C5" s="3" t="s">
        <v>429</v>
      </c>
      <c r="D5" s="3" t="s">
        <v>428</v>
      </c>
      <c r="E5" s="4">
        <v>2</v>
      </c>
      <c r="F5" s="105"/>
      <c r="G5" s="105"/>
      <c r="H5" s="60"/>
    </row>
    <row r="6" spans="1:8" ht="120" customHeight="1" x14ac:dyDescent="0.4">
      <c r="A6" s="45">
        <v>1.4</v>
      </c>
      <c r="B6" s="214" t="s">
        <v>185</v>
      </c>
      <c r="C6" s="104" t="s">
        <v>186</v>
      </c>
      <c r="D6" s="104" t="s">
        <v>187</v>
      </c>
      <c r="E6" s="215">
        <v>5</v>
      </c>
      <c r="F6" s="105"/>
      <c r="G6" s="105"/>
      <c r="H6" s="59"/>
    </row>
    <row r="7" spans="1:8" ht="18.45" x14ac:dyDescent="0.5">
      <c r="E7" s="107">
        <f>SUM(E3:E6)</f>
        <v>15</v>
      </c>
      <c r="F7" s="107">
        <f t="shared" ref="F7:G7" si="0">SUM(F3:F6)</f>
        <v>0</v>
      </c>
      <c r="G7" s="107">
        <f t="shared" si="0"/>
        <v>0</v>
      </c>
    </row>
    <row r="9" spans="1:8" ht="20.6" x14ac:dyDescent="0.55000000000000004">
      <c r="A9" s="6" t="s">
        <v>188</v>
      </c>
    </row>
    <row r="10" spans="1:8" ht="18.45" x14ac:dyDescent="0.5">
      <c r="A10" s="10" t="s">
        <v>13</v>
      </c>
      <c r="B10" s="11" t="s">
        <v>14</v>
      </c>
      <c r="C10" s="11" t="s">
        <v>15</v>
      </c>
      <c r="D10" s="11" t="s">
        <v>272</v>
      </c>
      <c r="E10" s="10" t="s">
        <v>17</v>
      </c>
      <c r="F10" s="10" t="s">
        <v>18</v>
      </c>
      <c r="G10" s="10" t="s">
        <v>430</v>
      </c>
      <c r="H10" s="11" t="s">
        <v>19</v>
      </c>
    </row>
    <row r="11" spans="1:8" ht="43.75" x14ac:dyDescent="0.4">
      <c r="A11" s="58">
        <v>2.1</v>
      </c>
      <c r="B11" s="103" t="s">
        <v>189</v>
      </c>
      <c r="C11" s="3" t="s">
        <v>431</v>
      </c>
      <c r="D11" s="3" t="s">
        <v>190</v>
      </c>
      <c r="E11" s="58">
        <v>7</v>
      </c>
      <c r="F11" s="54"/>
      <c r="G11" s="54"/>
      <c r="H11" s="60"/>
    </row>
    <row r="12" spans="1:8" ht="43.75" x14ac:dyDescent="0.4">
      <c r="A12" s="58">
        <v>2.2000000000000002</v>
      </c>
      <c r="B12" s="103" t="s">
        <v>191</v>
      </c>
      <c r="C12" s="3" t="s">
        <v>432</v>
      </c>
      <c r="D12" s="3" t="s">
        <v>192</v>
      </c>
      <c r="E12" s="58">
        <v>5</v>
      </c>
      <c r="F12" s="54"/>
      <c r="G12" s="54"/>
      <c r="H12" s="60"/>
    </row>
    <row r="13" spans="1:8" ht="18.45" x14ac:dyDescent="0.5">
      <c r="E13" s="12">
        <f>SUM(E11:E12)</f>
        <v>12</v>
      </c>
      <c r="F13" s="12">
        <f t="shared" ref="F13:G13" si="1">SUM(F11:F12)</f>
        <v>0</v>
      </c>
      <c r="G13" s="12">
        <f t="shared" si="1"/>
        <v>0</v>
      </c>
    </row>
    <row r="15" spans="1:8" ht="20.6" x14ac:dyDescent="0.55000000000000004">
      <c r="A15" s="6" t="s">
        <v>193</v>
      </c>
    </row>
    <row r="16" spans="1:8" ht="18.45" x14ac:dyDescent="0.5">
      <c r="A16" s="10" t="s">
        <v>13</v>
      </c>
      <c r="B16" s="11" t="s">
        <v>14</v>
      </c>
      <c r="C16" s="11" t="s">
        <v>15</v>
      </c>
      <c r="D16" s="11" t="s">
        <v>272</v>
      </c>
      <c r="E16" s="10" t="s">
        <v>17</v>
      </c>
      <c r="F16" s="10" t="s">
        <v>18</v>
      </c>
      <c r="G16" s="10" t="s">
        <v>430</v>
      </c>
      <c r="H16" s="11" t="s">
        <v>19</v>
      </c>
    </row>
    <row r="17" spans="1:8" ht="95.15" x14ac:dyDescent="0.45">
      <c r="A17" s="14">
        <v>1.1000000000000001</v>
      </c>
      <c r="B17" s="108" t="s">
        <v>194</v>
      </c>
      <c r="C17" s="24" t="s">
        <v>195</v>
      </c>
      <c r="D17" s="109" t="s">
        <v>196</v>
      </c>
      <c r="E17" s="30">
        <v>4</v>
      </c>
      <c r="F17" s="26"/>
      <c r="G17" s="26"/>
      <c r="H17" s="110"/>
    </row>
    <row r="18" spans="1:8" ht="111" x14ac:dyDescent="0.45">
      <c r="A18" s="14">
        <v>1.2</v>
      </c>
      <c r="B18" s="108" t="s">
        <v>197</v>
      </c>
      <c r="C18" s="24" t="s">
        <v>433</v>
      </c>
      <c r="D18" s="109" t="s">
        <v>434</v>
      </c>
      <c r="E18" s="30">
        <v>6</v>
      </c>
      <c r="F18" s="26"/>
      <c r="G18" s="26"/>
      <c r="H18" s="110"/>
    </row>
    <row r="19" spans="1:8" ht="79.3" x14ac:dyDescent="0.4">
      <c r="A19" s="22">
        <v>1.3</v>
      </c>
      <c r="B19" s="23" t="s">
        <v>198</v>
      </c>
      <c r="C19" s="24" t="s">
        <v>199</v>
      </c>
      <c r="D19" s="23" t="s">
        <v>200</v>
      </c>
      <c r="E19" s="30">
        <v>5</v>
      </c>
      <c r="F19" s="26"/>
      <c r="G19" s="26"/>
      <c r="H19" s="111"/>
    </row>
    <row r="20" spans="1:8" ht="47.6" x14ac:dyDescent="0.4">
      <c r="A20" s="207">
        <v>1.4</v>
      </c>
      <c r="B20" s="208" t="s">
        <v>201</v>
      </c>
      <c r="C20" s="209" t="s">
        <v>435</v>
      </c>
      <c r="D20" s="208" t="s">
        <v>202</v>
      </c>
      <c r="E20" s="210">
        <v>5</v>
      </c>
      <c r="F20" s="210"/>
      <c r="G20" s="210"/>
      <c r="H20" s="211"/>
    </row>
    <row r="21" spans="1:8" ht="47.6" x14ac:dyDescent="0.4">
      <c r="A21" s="207">
        <v>1.5</v>
      </c>
      <c r="B21" s="209" t="s">
        <v>203</v>
      </c>
      <c r="C21" s="209" t="s">
        <v>436</v>
      </c>
      <c r="D21" s="209" t="s">
        <v>204</v>
      </c>
      <c r="E21" s="212">
        <v>5</v>
      </c>
      <c r="F21" s="212"/>
      <c r="G21" s="212"/>
      <c r="H21" s="213"/>
    </row>
    <row r="22" spans="1:8" ht="174.45" x14ac:dyDescent="0.4">
      <c r="A22" s="22">
        <v>1.6</v>
      </c>
      <c r="B22" s="23" t="s">
        <v>205</v>
      </c>
      <c r="C22" s="24" t="s">
        <v>206</v>
      </c>
      <c r="D22" s="44" t="s">
        <v>207</v>
      </c>
      <c r="E22" s="30">
        <v>8</v>
      </c>
      <c r="F22" s="26"/>
      <c r="G22" s="26"/>
      <c r="H22" s="111"/>
    </row>
    <row r="23" spans="1:8" ht="95.15" x14ac:dyDescent="0.4">
      <c r="A23" s="22">
        <v>1.7</v>
      </c>
      <c r="B23" s="24" t="s">
        <v>208</v>
      </c>
      <c r="C23" s="24" t="s">
        <v>209</v>
      </c>
      <c r="D23" s="44" t="s">
        <v>210</v>
      </c>
      <c r="E23" s="34">
        <v>5</v>
      </c>
      <c r="F23" s="62"/>
      <c r="G23" s="62"/>
      <c r="H23" s="113"/>
    </row>
    <row r="24" spans="1:8" ht="18.45" x14ac:dyDescent="0.4">
      <c r="A24" s="35"/>
      <c r="B24" s="36"/>
      <c r="C24" s="36"/>
      <c r="D24" s="36"/>
      <c r="E24" s="13">
        <f>SUM(E17:E23)</f>
        <v>38</v>
      </c>
      <c r="F24" s="13">
        <f t="shared" ref="F24:G24" si="2">SUM(F17:F23)</f>
        <v>0</v>
      </c>
      <c r="G24" s="13">
        <f t="shared" si="2"/>
        <v>0</v>
      </c>
      <c r="H24" s="38"/>
    </row>
    <row r="26" spans="1:8" ht="20.6" x14ac:dyDescent="0.55000000000000004">
      <c r="A26" s="6" t="s">
        <v>211</v>
      </c>
    </row>
    <row r="27" spans="1:8" ht="18.45" x14ac:dyDescent="0.5">
      <c r="A27" s="10" t="s">
        <v>13</v>
      </c>
      <c r="B27" s="11" t="s">
        <v>14</v>
      </c>
      <c r="C27" s="11" t="s">
        <v>15</v>
      </c>
      <c r="D27" s="11" t="s">
        <v>272</v>
      </c>
      <c r="E27" s="10" t="s">
        <v>17</v>
      </c>
      <c r="F27" s="10" t="s">
        <v>18</v>
      </c>
      <c r="G27" s="10" t="s">
        <v>430</v>
      </c>
      <c r="H27" s="11" t="s">
        <v>19</v>
      </c>
    </row>
    <row r="28" spans="1:8" ht="102" x14ac:dyDescent="0.4">
      <c r="A28" s="58">
        <v>4.0999999999999996</v>
      </c>
      <c r="B28" s="114" t="s">
        <v>212</v>
      </c>
      <c r="C28" s="3" t="s">
        <v>213</v>
      </c>
      <c r="D28" s="3" t="s">
        <v>214</v>
      </c>
      <c r="E28" s="58">
        <v>4</v>
      </c>
      <c r="F28" s="54"/>
      <c r="G28" s="54"/>
      <c r="H28" s="60"/>
    </row>
    <row r="29" spans="1:8" ht="102" x14ac:dyDescent="0.4">
      <c r="A29" s="17">
        <v>4.2</v>
      </c>
      <c r="B29" s="115" t="s">
        <v>215</v>
      </c>
      <c r="C29" s="106" t="s">
        <v>216</v>
      </c>
      <c r="D29" s="106" t="s">
        <v>217</v>
      </c>
      <c r="E29" s="58">
        <v>5</v>
      </c>
      <c r="F29" s="54"/>
      <c r="G29" s="54"/>
      <c r="H29" s="60"/>
    </row>
    <row r="30" spans="1:8" ht="18.45" x14ac:dyDescent="0.5">
      <c r="E30" s="116">
        <f>SUM(E28:E29)</f>
        <v>9</v>
      </c>
      <c r="F30" s="116">
        <f t="shared" ref="F30:G30" si="3">SUM(F28:F29)</f>
        <v>0</v>
      </c>
      <c r="G30" s="116">
        <f t="shared" si="3"/>
        <v>0</v>
      </c>
    </row>
    <row r="32" spans="1:8" ht="20.6" x14ac:dyDescent="0.55000000000000004">
      <c r="A32" s="6" t="s">
        <v>218</v>
      </c>
    </row>
    <row r="33" spans="1:8" ht="18.45" x14ac:dyDescent="0.5">
      <c r="A33" s="10" t="s">
        <v>13</v>
      </c>
      <c r="B33" s="11" t="s">
        <v>14</v>
      </c>
      <c r="C33" s="11" t="s">
        <v>15</v>
      </c>
      <c r="D33" s="11" t="s">
        <v>272</v>
      </c>
      <c r="E33" s="10" t="s">
        <v>17</v>
      </c>
      <c r="F33" s="10" t="s">
        <v>18</v>
      </c>
      <c r="G33" s="10" t="s">
        <v>430</v>
      </c>
      <c r="H33" s="11" t="s">
        <v>19</v>
      </c>
    </row>
    <row r="34" spans="1:8" ht="43.75" x14ac:dyDescent="0.4">
      <c r="A34" s="58">
        <v>5.0999999999999996</v>
      </c>
      <c r="B34" s="103" t="s">
        <v>219</v>
      </c>
      <c r="C34" s="3" t="s">
        <v>220</v>
      </c>
      <c r="D34" s="3" t="s">
        <v>221</v>
      </c>
      <c r="E34" s="58">
        <v>5</v>
      </c>
      <c r="F34" s="54"/>
      <c r="G34" s="54"/>
      <c r="H34" s="60"/>
    </row>
    <row r="35" spans="1:8" ht="43.75" x14ac:dyDescent="0.4">
      <c r="A35" s="58">
        <v>5.2</v>
      </c>
      <c r="B35" s="103" t="s">
        <v>222</v>
      </c>
      <c r="C35" s="3" t="s">
        <v>223</v>
      </c>
      <c r="D35" s="3" t="s">
        <v>224</v>
      </c>
      <c r="E35" s="58">
        <v>5</v>
      </c>
      <c r="F35" s="54"/>
      <c r="G35" s="54"/>
      <c r="H35" s="60"/>
    </row>
    <row r="36" spans="1:8" ht="43.75" x14ac:dyDescent="0.4">
      <c r="A36" s="58">
        <v>5.3</v>
      </c>
      <c r="B36" s="114" t="s">
        <v>225</v>
      </c>
      <c r="C36" s="3" t="s">
        <v>226</v>
      </c>
      <c r="D36" s="3" t="s">
        <v>227</v>
      </c>
      <c r="E36" s="58">
        <v>9</v>
      </c>
      <c r="F36" s="54"/>
      <c r="G36" s="54"/>
      <c r="H36" s="59"/>
    </row>
    <row r="37" spans="1:8" ht="43.75" x14ac:dyDescent="0.4">
      <c r="A37" s="17">
        <v>5.4</v>
      </c>
      <c r="B37" s="104" t="s">
        <v>228</v>
      </c>
      <c r="C37" s="104" t="s">
        <v>228</v>
      </c>
      <c r="D37" s="106" t="s">
        <v>229</v>
      </c>
      <c r="E37" s="58">
        <v>5</v>
      </c>
      <c r="F37" s="54"/>
      <c r="G37" s="54"/>
      <c r="H37" s="60"/>
    </row>
    <row r="38" spans="1:8" ht="43.75" x14ac:dyDescent="0.4">
      <c r="A38" s="17">
        <v>5.5</v>
      </c>
      <c r="B38" s="104" t="s">
        <v>230</v>
      </c>
      <c r="C38" s="104" t="s">
        <v>230</v>
      </c>
      <c r="D38" s="106" t="s">
        <v>231</v>
      </c>
      <c r="E38" s="58">
        <v>5</v>
      </c>
      <c r="F38" s="54"/>
      <c r="G38" s="54"/>
      <c r="H38" s="60"/>
    </row>
    <row r="39" spans="1:8" ht="18.45" x14ac:dyDescent="0.5">
      <c r="E39" s="116">
        <f>SUM(E34:E38)</f>
        <v>29</v>
      </c>
      <c r="F39" s="116">
        <f t="shared" ref="F39:G39" si="4">SUM(F34:F38)</f>
        <v>0</v>
      </c>
      <c r="G39" s="116">
        <f t="shared" si="4"/>
        <v>0</v>
      </c>
      <c r="H39" s="128"/>
    </row>
    <row r="42" spans="1:8" ht="20.6" x14ac:dyDescent="0.55000000000000004">
      <c r="A42" s="6" t="s">
        <v>232</v>
      </c>
    </row>
    <row r="43" spans="1:8" ht="18.45" x14ac:dyDescent="0.5">
      <c r="A43" s="10" t="s">
        <v>13</v>
      </c>
      <c r="B43" s="11" t="s">
        <v>14</v>
      </c>
      <c r="C43" s="11" t="s">
        <v>15</v>
      </c>
      <c r="D43" s="11" t="s">
        <v>272</v>
      </c>
      <c r="E43" s="10" t="s">
        <v>17</v>
      </c>
      <c r="F43" s="10" t="s">
        <v>18</v>
      </c>
      <c r="G43" s="10" t="s">
        <v>430</v>
      </c>
      <c r="H43" s="11" t="s">
        <v>19</v>
      </c>
    </row>
    <row r="44" spans="1:8" ht="43.75" x14ac:dyDescent="0.4">
      <c r="A44" s="58">
        <v>6.1</v>
      </c>
      <c r="B44" s="103" t="s">
        <v>233</v>
      </c>
      <c r="C44" s="3" t="s">
        <v>234</v>
      </c>
      <c r="D44" s="1" t="s">
        <v>235</v>
      </c>
      <c r="E44" s="58">
        <v>5</v>
      </c>
      <c r="F44" s="60"/>
      <c r="G44" s="60"/>
      <c r="H44" s="60"/>
    </row>
    <row r="45" spans="1:8" ht="116.6" x14ac:dyDescent="0.4">
      <c r="A45" s="58">
        <v>6.2</v>
      </c>
      <c r="B45" s="108" t="s">
        <v>236</v>
      </c>
      <c r="C45" s="106" t="s">
        <v>237</v>
      </c>
      <c r="D45" s="1" t="s">
        <v>238</v>
      </c>
      <c r="E45" s="58">
        <v>5</v>
      </c>
      <c r="F45" s="60"/>
      <c r="G45" s="60"/>
      <c r="H45" s="59"/>
    </row>
    <row r="46" spans="1:8" ht="43.75" x14ac:dyDescent="0.4">
      <c r="A46" s="58">
        <v>6.3</v>
      </c>
      <c r="B46" s="103" t="s">
        <v>239</v>
      </c>
      <c r="C46" s="3" t="s">
        <v>240</v>
      </c>
      <c r="D46" s="3" t="s">
        <v>241</v>
      </c>
      <c r="E46" s="58">
        <v>5</v>
      </c>
      <c r="F46" s="60"/>
      <c r="G46" s="60"/>
      <c r="H46" s="59"/>
    </row>
    <row r="47" spans="1:8" ht="18.45" x14ac:dyDescent="0.5">
      <c r="E47" s="116">
        <f>SUM(E44:E46)</f>
        <v>15</v>
      </c>
      <c r="F47" s="116">
        <f t="shared" ref="F47:G47" si="5">SUM(F44:F46)</f>
        <v>0</v>
      </c>
      <c r="G47" s="116">
        <f t="shared" si="5"/>
        <v>0</v>
      </c>
    </row>
    <row r="49" spans="1:8" ht="20.6" x14ac:dyDescent="0.55000000000000004">
      <c r="A49" s="6" t="s">
        <v>242</v>
      </c>
    </row>
    <row r="50" spans="1:8" ht="18.45" x14ac:dyDescent="0.5">
      <c r="A50" s="10" t="s">
        <v>13</v>
      </c>
      <c r="B50" s="11" t="s">
        <v>14</v>
      </c>
      <c r="C50" s="11" t="s">
        <v>15</v>
      </c>
      <c r="D50" s="11" t="s">
        <v>272</v>
      </c>
      <c r="E50" s="10" t="s">
        <v>17</v>
      </c>
      <c r="F50" s="10" t="s">
        <v>18</v>
      </c>
      <c r="G50" s="10" t="s">
        <v>430</v>
      </c>
      <c r="H50" s="11" t="s">
        <v>19</v>
      </c>
    </row>
    <row r="51" spans="1:8" ht="72.900000000000006" x14ac:dyDescent="0.4">
      <c r="A51" s="58">
        <v>7.1</v>
      </c>
      <c r="B51" s="114" t="s">
        <v>243</v>
      </c>
      <c r="C51" s="3" t="s">
        <v>244</v>
      </c>
      <c r="D51" s="3" t="s">
        <v>245</v>
      </c>
      <c r="E51" s="58">
        <v>6</v>
      </c>
      <c r="F51" s="54"/>
      <c r="G51" s="54"/>
      <c r="H51" s="59"/>
    </row>
    <row r="52" spans="1:8" ht="102" x14ac:dyDescent="0.4">
      <c r="A52" s="17">
        <v>7.2</v>
      </c>
      <c r="B52" s="115" t="s">
        <v>246</v>
      </c>
      <c r="C52" s="106" t="s">
        <v>247</v>
      </c>
      <c r="D52" s="106" t="s">
        <v>248</v>
      </c>
      <c r="E52" s="58">
        <v>6</v>
      </c>
      <c r="F52" s="54"/>
      <c r="G52" s="54"/>
      <c r="H52" s="60"/>
    </row>
    <row r="53" spans="1:8" ht="18.45" x14ac:dyDescent="0.5">
      <c r="E53" s="116">
        <f>SUM(E51:E52)</f>
        <v>12</v>
      </c>
      <c r="F53" s="116">
        <f t="shared" ref="F53:G53" si="6">SUM(F51:F52)</f>
        <v>0</v>
      </c>
      <c r="G53" s="116">
        <f t="shared" si="6"/>
        <v>0</v>
      </c>
    </row>
    <row r="56" spans="1:8" ht="20.6" x14ac:dyDescent="0.55000000000000004">
      <c r="A56" s="6" t="s">
        <v>249</v>
      </c>
    </row>
    <row r="57" spans="1:8" ht="18.45" x14ac:dyDescent="0.5">
      <c r="A57" s="10" t="s">
        <v>13</v>
      </c>
      <c r="B57" s="11" t="s">
        <v>14</v>
      </c>
      <c r="C57" s="11" t="s">
        <v>15</v>
      </c>
      <c r="D57" s="11" t="s">
        <v>272</v>
      </c>
      <c r="E57" s="10" t="s">
        <v>17</v>
      </c>
      <c r="F57" s="10" t="s">
        <v>18</v>
      </c>
      <c r="G57" s="10" t="s">
        <v>430</v>
      </c>
      <c r="H57" s="11" t="s">
        <v>19</v>
      </c>
    </row>
    <row r="58" spans="1:8" ht="102" x14ac:dyDescent="0.4">
      <c r="A58" s="17">
        <v>8.1</v>
      </c>
      <c r="B58" s="115" t="s">
        <v>250</v>
      </c>
      <c r="C58" s="106" t="s">
        <v>251</v>
      </c>
      <c r="D58" s="106" t="s">
        <v>252</v>
      </c>
      <c r="E58" s="58">
        <v>4</v>
      </c>
      <c r="F58" s="54"/>
      <c r="G58" s="54"/>
      <c r="H58" s="60"/>
    </row>
    <row r="59" spans="1:8" ht="87.45" x14ac:dyDescent="0.4">
      <c r="A59" s="17">
        <v>8.1999999999999993</v>
      </c>
      <c r="B59" s="115" t="s">
        <v>253</v>
      </c>
      <c r="C59" s="106" t="s">
        <v>254</v>
      </c>
      <c r="D59" s="106" t="s">
        <v>248</v>
      </c>
      <c r="E59" s="58">
        <v>10</v>
      </c>
      <c r="F59" s="54"/>
      <c r="G59" s="54"/>
      <c r="H59" s="59"/>
    </row>
    <row r="60" spans="1:8" ht="43.75" x14ac:dyDescent="0.4">
      <c r="A60" s="17">
        <v>8.3000000000000007</v>
      </c>
      <c r="B60" s="115" t="s">
        <v>255</v>
      </c>
      <c r="C60" s="106" t="s">
        <v>256</v>
      </c>
      <c r="D60" s="106" t="s">
        <v>257</v>
      </c>
      <c r="E60" s="58">
        <v>10</v>
      </c>
      <c r="F60" s="54"/>
      <c r="G60" s="54"/>
      <c r="H60" s="59"/>
    </row>
    <row r="61" spans="1:8" ht="18.45" x14ac:dyDescent="0.5">
      <c r="E61" s="116">
        <f>SUM(E58:E59:E60)</f>
        <v>24</v>
      </c>
      <c r="F61" s="116">
        <f>SUM(F58:F59:F60)</f>
        <v>0</v>
      </c>
      <c r="G61" s="116">
        <f>SUM(G58:G59:G60)</f>
        <v>0</v>
      </c>
    </row>
    <row r="62" spans="1:8" ht="20.149999999999999" x14ac:dyDescent="0.5">
      <c r="A62" s="157" t="s">
        <v>258</v>
      </c>
      <c r="B62" s="157"/>
      <c r="C62" s="66"/>
      <c r="D62" s="66"/>
      <c r="E62" s="66"/>
      <c r="F62" s="66"/>
      <c r="G62" s="66"/>
      <c r="H62" s="66"/>
    </row>
    <row r="63" spans="1:8" ht="39.9" customHeight="1" x14ac:dyDescent="0.5">
      <c r="A63" s="130">
        <v>9</v>
      </c>
      <c r="B63" s="131" t="s">
        <v>273</v>
      </c>
      <c r="C63" s="132" t="s">
        <v>259</v>
      </c>
    </row>
    <row r="64" spans="1:8" ht="37.75" customHeight="1" x14ac:dyDescent="0.4">
      <c r="A64" s="60"/>
      <c r="B64" s="60"/>
      <c r="C64" s="60"/>
      <c r="D64" s="60"/>
      <c r="E64" s="60"/>
      <c r="F64" s="60"/>
      <c r="G64" s="60"/>
    </row>
    <row r="66" spans="4:5" ht="20.6" x14ac:dyDescent="0.55000000000000004">
      <c r="D66" s="117" t="s">
        <v>260</v>
      </c>
      <c r="E66" s="118">
        <f>E7+E13+E24+E30+E39+E47+E53</f>
        <v>130</v>
      </c>
    </row>
    <row r="69" spans="4:5" ht="20.6" x14ac:dyDescent="0.55000000000000004">
      <c r="D69" s="117" t="s">
        <v>261</v>
      </c>
      <c r="E69" s="118">
        <f>E7+E13+E24+E30+E39+E47+E53+E61</f>
        <v>154</v>
      </c>
    </row>
  </sheetData>
  <mergeCells count="1">
    <mergeCell ref="A62:B6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978D9-F737-4086-93CE-29D918466607}">
  <dimension ref="A4:I94"/>
  <sheetViews>
    <sheetView zoomScale="160" zoomScaleNormal="160" workbookViewId="0">
      <selection activeCell="B72" sqref="B72"/>
    </sheetView>
  </sheetViews>
  <sheetFormatPr defaultRowHeight="14.6" x14ac:dyDescent="0.4"/>
  <cols>
    <col min="1" max="1" width="13.3828125" style="46" customWidth="1"/>
    <col min="2" max="2" width="59.07421875" customWidth="1"/>
    <col min="3" max="3" width="66.69140625" customWidth="1"/>
    <col min="4" max="4" width="39.15234375" customWidth="1"/>
    <col min="5" max="5" width="19.4609375" style="46" customWidth="1"/>
    <col min="6" max="7" width="24.84375" style="46" customWidth="1"/>
    <col min="8" max="8" width="27.84375" customWidth="1"/>
    <col min="9" max="9" width="24.61328125" customWidth="1"/>
  </cols>
  <sheetData>
    <row r="4" spans="1:8" ht="23.15" x14ac:dyDescent="0.6">
      <c r="A4" s="7" t="s">
        <v>12</v>
      </c>
      <c r="B4" s="8"/>
      <c r="C4" s="8"/>
      <c r="D4" s="8"/>
      <c r="E4" s="9"/>
      <c r="F4" s="9"/>
      <c r="G4" s="9"/>
      <c r="H4" s="8"/>
    </row>
    <row r="5" spans="1:8" ht="18.45" x14ac:dyDescent="0.5">
      <c r="A5" s="10" t="s">
        <v>13</v>
      </c>
      <c r="B5" s="11" t="s">
        <v>14</v>
      </c>
      <c r="C5" s="11" t="s">
        <v>15</v>
      </c>
      <c r="D5" s="12" t="s">
        <v>272</v>
      </c>
      <c r="E5" s="13" t="s">
        <v>17</v>
      </c>
      <c r="F5" s="13" t="s">
        <v>18</v>
      </c>
      <c r="G5" s="13" t="s">
        <v>271</v>
      </c>
      <c r="H5" s="12" t="s">
        <v>19</v>
      </c>
    </row>
    <row r="6" spans="1:8" ht="43.75" x14ac:dyDescent="0.45">
      <c r="A6" s="14">
        <v>1.3</v>
      </c>
      <c r="B6" s="15" t="s">
        <v>20</v>
      </c>
      <c r="C6" s="15" t="s">
        <v>21</v>
      </c>
      <c r="D6" s="16" t="s">
        <v>22</v>
      </c>
      <c r="E6" s="17">
        <v>3</v>
      </c>
      <c r="F6" s="18"/>
      <c r="G6" s="18"/>
      <c r="H6" s="21"/>
    </row>
    <row r="7" spans="1:8" ht="47.6" x14ac:dyDescent="0.45">
      <c r="A7" s="145">
        <v>1.4</v>
      </c>
      <c r="B7" s="146" t="s">
        <v>373</v>
      </c>
      <c r="C7" s="135" t="s">
        <v>23</v>
      </c>
      <c r="D7" s="147" t="s">
        <v>375</v>
      </c>
      <c r="E7" s="19">
        <v>2</v>
      </c>
      <c r="F7" s="19"/>
      <c r="G7" s="19"/>
      <c r="H7" s="20"/>
    </row>
    <row r="8" spans="1:8" ht="15.9" x14ac:dyDescent="0.45">
      <c r="A8" s="14">
        <v>1.5</v>
      </c>
      <c r="B8" s="15" t="s">
        <v>24</v>
      </c>
      <c r="C8" s="24" t="s">
        <v>371</v>
      </c>
      <c r="D8" s="16" t="s">
        <v>372</v>
      </c>
      <c r="E8" s="17">
        <v>1</v>
      </c>
      <c r="F8" s="18"/>
      <c r="G8" s="18"/>
      <c r="H8" s="21"/>
    </row>
    <row r="9" spans="1:8" ht="31.75" x14ac:dyDescent="0.4">
      <c r="A9" s="136">
        <v>1.6</v>
      </c>
      <c r="B9" s="144" t="s">
        <v>25</v>
      </c>
      <c r="C9" s="135" t="s">
        <v>26</v>
      </c>
      <c r="D9" s="144" t="s">
        <v>374</v>
      </c>
      <c r="E9" s="19">
        <v>1</v>
      </c>
      <c r="F9" s="19"/>
      <c r="G9" s="19"/>
      <c r="H9" s="20"/>
    </row>
    <row r="10" spans="1:8" ht="15.9" x14ac:dyDescent="0.4">
      <c r="A10" s="22">
        <v>1.7</v>
      </c>
      <c r="B10" s="23" t="s">
        <v>27</v>
      </c>
      <c r="C10" s="24" t="s">
        <v>26</v>
      </c>
      <c r="D10" s="23" t="s">
        <v>376</v>
      </c>
      <c r="E10" s="25">
        <v>1</v>
      </c>
      <c r="F10" s="26"/>
      <c r="G10" s="26"/>
      <c r="H10" s="27"/>
    </row>
    <row r="11" spans="1:8" ht="47.6" x14ac:dyDescent="0.4">
      <c r="A11" s="136">
        <v>1.8</v>
      </c>
      <c r="B11" s="135" t="s">
        <v>28</v>
      </c>
      <c r="C11" s="135" t="s">
        <v>29</v>
      </c>
      <c r="D11" s="135" t="s">
        <v>30</v>
      </c>
      <c r="E11" s="28">
        <v>3</v>
      </c>
      <c r="F11" s="28"/>
      <c r="G11" s="28"/>
      <c r="H11" s="29"/>
    </row>
    <row r="12" spans="1:8" ht="47.6" x14ac:dyDescent="0.4">
      <c r="A12" s="22">
        <v>1.9</v>
      </c>
      <c r="B12" s="23" t="s">
        <v>31</v>
      </c>
      <c r="C12" s="24" t="s">
        <v>378</v>
      </c>
      <c r="D12" s="44" t="s">
        <v>377</v>
      </c>
      <c r="E12" s="30">
        <v>2</v>
      </c>
      <c r="F12" s="26"/>
      <c r="G12" s="26"/>
      <c r="H12" s="31"/>
    </row>
    <row r="13" spans="1:8" ht="47.6" x14ac:dyDescent="0.4">
      <c r="A13" s="136">
        <v>1.1100000000000001</v>
      </c>
      <c r="B13" s="135" t="s">
        <v>32</v>
      </c>
      <c r="C13" s="135" t="s">
        <v>385</v>
      </c>
      <c r="D13" s="139" t="s">
        <v>387</v>
      </c>
      <c r="E13" s="32">
        <v>3</v>
      </c>
      <c r="F13" s="32"/>
      <c r="G13" s="32"/>
      <c r="H13" s="33"/>
    </row>
    <row r="14" spans="1:8" ht="82.3" customHeight="1" x14ac:dyDescent="0.4">
      <c r="A14" s="22">
        <v>1.1200000000000001</v>
      </c>
      <c r="B14" s="24" t="s">
        <v>33</v>
      </c>
      <c r="C14" s="24" t="s">
        <v>34</v>
      </c>
      <c r="D14" s="194" t="s">
        <v>386</v>
      </c>
      <c r="E14" s="34">
        <v>5</v>
      </c>
      <c r="F14" s="62"/>
      <c r="G14" s="62"/>
      <c r="H14" s="31"/>
    </row>
    <row r="15" spans="1:8" ht="31.75" x14ac:dyDescent="0.4">
      <c r="A15" s="136">
        <v>1.1299999999999999</v>
      </c>
      <c r="B15" s="135" t="s">
        <v>35</v>
      </c>
      <c r="C15" s="135" t="s">
        <v>36</v>
      </c>
      <c r="D15" s="135" t="s">
        <v>37</v>
      </c>
      <c r="E15" s="32">
        <v>2</v>
      </c>
      <c r="F15" s="32"/>
      <c r="G15" s="32"/>
      <c r="H15" s="89"/>
    </row>
    <row r="16" spans="1:8" ht="18.45" x14ac:dyDescent="0.4">
      <c r="A16" s="35"/>
      <c r="B16" s="36"/>
      <c r="C16" s="36"/>
      <c r="D16" s="36"/>
      <c r="E16" s="37">
        <f>SUM(E6:E15)</f>
        <v>23</v>
      </c>
      <c r="F16" s="37">
        <f>SUM(F6:F15)</f>
        <v>0</v>
      </c>
      <c r="G16" s="37">
        <f>SUM(G6:G15)</f>
        <v>0</v>
      </c>
      <c r="H16" s="38"/>
    </row>
    <row r="17" spans="1:9" ht="15.9" x14ac:dyDescent="0.4">
      <c r="A17" s="35"/>
      <c r="B17" s="36"/>
      <c r="C17" s="36"/>
      <c r="D17" s="36"/>
      <c r="E17" s="39"/>
      <c r="F17" s="39"/>
      <c r="G17" s="39"/>
      <c r="H17" s="38"/>
    </row>
    <row r="18" spans="1:9" ht="23.15" x14ac:dyDescent="0.6">
      <c r="A18" s="40" t="s">
        <v>139</v>
      </c>
      <c r="B18" s="41"/>
      <c r="C18" s="8"/>
      <c r="D18" s="8"/>
      <c r="E18" s="9"/>
      <c r="F18" s="9"/>
      <c r="G18" s="9"/>
      <c r="H18" s="8"/>
    </row>
    <row r="19" spans="1:9" ht="18.45" x14ac:dyDescent="0.5">
      <c r="A19" s="10" t="s">
        <v>13</v>
      </c>
      <c r="B19" s="11" t="s">
        <v>14</v>
      </c>
      <c r="C19" s="11" t="s">
        <v>15</v>
      </c>
      <c r="D19" s="12" t="s">
        <v>272</v>
      </c>
      <c r="E19" s="13" t="s">
        <v>17</v>
      </c>
      <c r="F19" s="13" t="s">
        <v>18</v>
      </c>
      <c r="G19" s="13" t="s">
        <v>271</v>
      </c>
      <c r="H19" s="12" t="s">
        <v>19</v>
      </c>
      <c r="I19" s="83" t="s">
        <v>104</v>
      </c>
    </row>
    <row r="20" spans="1:9" ht="35.25" customHeight="1" x14ac:dyDescent="0.4">
      <c r="A20" s="136">
        <v>2.1</v>
      </c>
      <c r="B20" s="135" t="s">
        <v>94</v>
      </c>
      <c r="C20" s="135" t="s">
        <v>389</v>
      </c>
      <c r="D20" s="139" t="s">
        <v>388</v>
      </c>
      <c r="E20" s="42">
        <v>6</v>
      </c>
      <c r="F20" s="42"/>
      <c r="G20" s="42"/>
      <c r="H20" s="43"/>
      <c r="I20" s="43"/>
    </row>
    <row r="21" spans="1:9" ht="31.75" x14ac:dyDescent="0.4">
      <c r="A21" s="22">
        <v>2.2000000000000002</v>
      </c>
      <c r="B21" s="24" t="s">
        <v>390</v>
      </c>
      <c r="C21" s="24" t="s">
        <v>107</v>
      </c>
      <c r="D21" s="44" t="s">
        <v>392</v>
      </c>
      <c r="E21" s="30">
        <v>4</v>
      </c>
      <c r="F21" s="75"/>
      <c r="G21" s="75"/>
      <c r="H21" s="76"/>
      <c r="I21" s="76"/>
    </row>
    <row r="22" spans="1:9" ht="41.6" customHeight="1" x14ac:dyDescent="0.4">
      <c r="A22" s="136">
        <v>2.2999999999999998</v>
      </c>
      <c r="B22" s="135" t="s">
        <v>391</v>
      </c>
      <c r="C22" s="135" t="s">
        <v>107</v>
      </c>
      <c r="D22" s="139" t="s">
        <v>393</v>
      </c>
      <c r="E22" s="19">
        <v>4</v>
      </c>
      <c r="F22" s="19"/>
      <c r="G22" s="19"/>
      <c r="H22" s="20"/>
      <c r="I22" s="20"/>
    </row>
    <row r="23" spans="1:9" ht="15.9" x14ac:dyDescent="0.4">
      <c r="A23" s="161">
        <v>2.4</v>
      </c>
      <c r="B23" s="162" t="s">
        <v>38</v>
      </c>
      <c r="C23" s="24" t="s">
        <v>39</v>
      </c>
      <c r="D23" s="163" t="s">
        <v>394</v>
      </c>
      <c r="E23" s="164">
        <v>5</v>
      </c>
      <c r="F23" s="167"/>
      <c r="G23" s="26"/>
      <c r="H23" s="158"/>
      <c r="I23" s="158"/>
    </row>
    <row r="24" spans="1:9" ht="15.9" x14ac:dyDescent="0.4">
      <c r="A24" s="161"/>
      <c r="B24" s="162"/>
      <c r="C24" s="24" t="s">
        <v>41</v>
      </c>
      <c r="D24" s="163"/>
      <c r="E24" s="165"/>
      <c r="F24" s="168"/>
      <c r="G24" s="84"/>
      <c r="H24" s="159"/>
      <c r="I24" s="159"/>
    </row>
    <row r="25" spans="1:9" ht="15.9" x14ac:dyDescent="0.4">
      <c r="A25" s="161"/>
      <c r="B25" s="162"/>
      <c r="C25" s="24" t="s">
        <v>42</v>
      </c>
      <c r="D25" s="163"/>
      <c r="E25" s="166"/>
      <c r="F25" s="169"/>
      <c r="G25" s="85"/>
      <c r="H25" s="160"/>
      <c r="I25" s="160"/>
    </row>
    <row r="26" spans="1:9" ht="15.9" x14ac:dyDescent="0.4">
      <c r="A26" s="136">
        <v>2.5</v>
      </c>
      <c r="B26" s="135" t="s">
        <v>43</v>
      </c>
      <c r="C26" s="139" t="s">
        <v>44</v>
      </c>
      <c r="D26" s="139" t="s">
        <v>45</v>
      </c>
      <c r="E26" s="42">
        <v>2</v>
      </c>
      <c r="F26" s="42"/>
      <c r="G26" s="42"/>
      <c r="H26" s="43"/>
      <c r="I26" s="43"/>
    </row>
    <row r="27" spans="1:9" ht="31.75" x14ac:dyDescent="0.4">
      <c r="A27" s="22">
        <v>2.6</v>
      </c>
      <c r="B27" s="24" t="s">
        <v>46</v>
      </c>
      <c r="C27" s="24" t="s">
        <v>47</v>
      </c>
      <c r="D27" s="44" t="s">
        <v>388</v>
      </c>
      <c r="E27" s="30">
        <v>4</v>
      </c>
      <c r="F27" s="18"/>
      <c r="G27" s="18"/>
      <c r="H27" s="77"/>
      <c r="I27" s="77"/>
    </row>
    <row r="28" spans="1:9" ht="31.75" x14ac:dyDescent="0.45">
      <c r="A28" s="136">
        <v>2.7</v>
      </c>
      <c r="B28" s="135" t="s">
        <v>48</v>
      </c>
      <c r="C28" s="135" t="s">
        <v>49</v>
      </c>
      <c r="D28" s="143" t="s">
        <v>388</v>
      </c>
      <c r="E28" s="19">
        <v>4</v>
      </c>
      <c r="F28" s="42"/>
      <c r="G28" s="42"/>
      <c r="H28" s="43"/>
      <c r="I28" s="43"/>
    </row>
    <row r="29" spans="1:9" ht="31.75" x14ac:dyDescent="0.4">
      <c r="A29" s="22">
        <v>2.8</v>
      </c>
      <c r="B29" s="24" t="s">
        <v>50</v>
      </c>
      <c r="C29" s="24" t="s">
        <v>49</v>
      </c>
      <c r="D29" s="44" t="s">
        <v>388</v>
      </c>
      <c r="E29" s="30">
        <v>4</v>
      </c>
      <c r="F29" s="18"/>
      <c r="G29" s="18"/>
      <c r="H29" s="77"/>
      <c r="I29" s="77"/>
    </row>
    <row r="30" spans="1:9" ht="31.75" x14ac:dyDescent="0.45">
      <c r="A30" s="136">
        <v>2.9</v>
      </c>
      <c r="B30" s="135" t="s">
        <v>51</v>
      </c>
      <c r="C30" s="135" t="s">
        <v>395</v>
      </c>
      <c r="D30" s="143" t="s">
        <v>388</v>
      </c>
      <c r="E30" s="42">
        <v>3</v>
      </c>
      <c r="F30" s="42"/>
      <c r="G30" s="42"/>
      <c r="H30" s="43"/>
      <c r="I30" s="43"/>
    </row>
    <row r="31" spans="1:9" ht="15.9" x14ac:dyDescent="0.4">
      <c r="A31" s="22">
        <v>2.1</v>
      </c>
      <c r="B31" s="24" t="s">
        <v>52</v>
      </c>
      <c r="C31" s="24" t="s">
        <v>53</v>
      </c>
      <c r="D31" s="44" t="s">
        <v>388</v>
      </c>
      <c r="E31" s="45">
        <v>3</v>
      </c>
      <c r="F31" s="18"/>
      <c r="G31" s="18"/>
      <c r="H31" s="77"/>
      <c r="I31" s="77"/>
    </row>
    <row r="32" spans="1:9" ht="15.9" x14ac:dyDescent="0.45">
      <c r="A32" s="136">
        <v>2.11</v>
      </c>
      <c r="B32" s="135" t="s">
        <v>54</v>
      </c>
      <c r="C32" s="135" t="s">
        <v>55</v>
      </c>
      <c r="D32" s="143" t="s">
        <v>388</v>
      </c>
      <c r="E32" s="42">
        <v>4</v>
      </c>
      <c r="F32" s="42"/>
      <c r="G32" s="42"/>
      <c r="H32" s="43"/>
      <c r="I32" s="43"/>
    </row>
    <row r="33" spans="1:8" ht="18.45" x14ac:dyDescent="0.4">
      <c r="E33" s="47">
        <f>SUM(E20:E32)</f>
        <v>43</v>
      </c>
      <c r="F33" s="37">
        <f>SUM(F20:F32)</f>
        <v>0</v>
      </c>
      <c r="G33" s="37">
        <f>SUM(G20:G32)</f>
        <v>0</v>
      </c>
      <c r="H33" s="38"/>
    </row>
    <row r="34" spans="1:8" ht="23.15" x14ac:dyDescent="0.6">
      <c r="A34" s="40" t="s">
        <v>56</v>
      </c>
      <c r="B34" s="41"/>
      <c r="C34" s="8"/>
      <c r="D34" s="8"/>
      <c r="E34" s="9"/>
      <c r="F34" s="9"/>
      <c r="G34" s="9"/>
      <c r="H34" s="8"/>
    </row>
    <row r="35" spans="1:8" ht="18.45" x14ac:dyDescent="0.5">
      <c r="A35" s="10" t="s">
        <v>13</v>
      </c>
      <c r="B35" s="11" t="s">
        <v>14</v>
      </c>
      <c r="C35" s="11" t="s">
        <v>15</v>
      </c>
      <c r="D35" s="12" t="s">
        <v>272</v>
      </c>
      <c r="E35" s="13" t="s">
        <v>17</v>
      </c>
      <c r="F35" s="13" t="s">
        <v>18</v>
      </c>
      <c r="G35" s="13" t="s">
        <v>271</v>
      </c>
      <c r="H35" s="12" t="s">
        <v>19</v>
      </c>
    </row>
    <row r="36" spans="1:8" ht="47.6" x14ac:dyDescent="0.4">
      <c r="A36" s="22">
        <v>2.14</v>
      </c>
      <c r="B36" s="24" t="s">
        <v>425</v>
      </c>
      <c r="C36" s="24" t="s">
        <v>427</v>
      </c>
      <c r="D36" s="44" t="s">
        <v>426</v>
      </c>
      <c r="E36" s="30">
        <v>8</v>
      </c>
      <c r="F36" s="26"/>
      <c r="G36" s="26"/>
      <c r="H36" s="27"/>
    </row>
    <row r="37" spans="1:8" ht="47.6" x14ac:dyDescent="0.4">
      <c r="A37" s="136">
        <v>2.15</v>
      </c>
      <c r="B37" s="135" t="s">
        <v>396</v>
      </c>
      <c r="C37" s="135" t="s">
        <v>408</v>
      </c>
      <c r="D37" s="139"/>
      <c r="E37" s="19">
        <v>6</v>
      </c>
      <c r="F37" s="19"/>
      <c r="G37" s="19"/>
      <c r="H37" s="74"/>
    </row>
    <row r="38" spans="1:8" ht="15.9" x14ac:dyDescent="0.4">
      <c r="A38" s="161">
        <v>2.16</v>
      </c>
      <c r="B38" s="162" t="s">
        <v>38</v>
      </c>
      <c r="C38" s="24" t="s">
        <v>39</v>
      </c>
      <c r="D38" s="163" t="s">
        <v>40</v>
      </c>
      <c r="E38" s="164">
        <v>8</v>
      </c>
      <c r="F38" s="167"/>
      <c r="G38" s="26"/>
      <c r="H38" s="158"/>
    </row>
    <row r="39" spans="1:8" ht="15.9" x14ac:dyDescent="0.4">
      <c r="A39" s="161"/>
      <c r="B39" s="162"/>
      <c r="C39" s="24" t="s">
        <v>41</v>
      </c>
      <c r="D39" s="163"/>
      <c r="E39" s="165"/>
      <c r="F39" s="168"/>
      <c r="G39" s="84"/>
      <c r="H39" s="159"/>
    </row>
    <row r="40" spans="1:8" ht="15.9" x14ac:dyDescent="0.4">
      <c r="A40" s="161"/>
      <c r="B40" s="162"/>
      <c r="C40" s="24" t="s">
        <v>105</v>
      </c>
      <c r="D40" s="163"/>
      <c r="E40" s="165"/>
      <c r="F40" s="168"/>
      <c r="G40" s="84"/>
      <c r="H40" s="159"/>
    </row>
    <row r="41" spans="1:8" ht="15.9" x14ac:dyDescent="0.4">
      <c r="A41" s="161"/>
      <c r="B41" s="162"/>
      <c r="C41" s="24" t="s">
        <v>410</v>
      </c>
      <c r="D41" s="163"/>
      <c r="E41" s="166"/>
      <c r="F41" s="169"/>
      <c r="G41" s="85"/>
      <c r="H41" s="160"/>
    </row>
    <row r="42" spans="1:8" ht="63.45" x14ac:dyDescent="0.4">
      <c r="A42" s="140">
        <v>2.17</v>
      </c>
      <c r="B42" s="141" t="s">
        <v>57</v>
      </c>
      <c r="C42" s="141" t="s">
        <v>106</v>
      </c>
      <c r="D42" s="142" t="s">
        <v>58</v>
      </c>
      <c r="E42" s="42">
        <v>8</v>
      </c>
      <c r="F42" s="42"/>
      <c r="G42" s="42"/>
      <c r="H42" s="88"/>
    </row>
    <row r="43" spans="1:8" ht="31.75" x14ac:dyDescent="0.4">
      <c r="A43" s="68">
        <v>2.1800000000000002</v>
      </c>
      <c r="B43" s="194" t="s">
        <v>397</v>
      </c>
      <c r="C43" s="194" t="s">
        <v>421</v>
      </c>
      <c r="D43" s="195" t="s">
        <v>398</v>
      </c>
      <c r="E43" s="45">
        <v>8</v>
      </c>
      <c r="F43" s="18"/>
      <c r="G43" s="18"/>
      <c r="H43" s="77"/>
    </row>
    <row r="44" spans="1:8" ht="126.9" x14ac:dyDescent="0.4">
      <c r="A44" s="136">
        <v>2.19</v>
      </c>
      <c r="B44" s="135" t="s">
        <v>409</v>
      </c>
      <c r="C44" s="135" t="s">
        <v>411</v>
      </c>
      <c r="D44" s="139" t="s">
        <v>412</v>
      </c>
      <c r="E44" s="42">
        <v>9</v>
      </c>
      <c r="F44" s="42"/>
      <c r="G44" s="42"/>
      <c r="H44" s="88"/>
    </row>
    <row r="45" spans="1:8" ht="31.75" x14ac:dyDescent="0.4">
      <c r="A45" s="22">
        <v>2.2000000000000002</v>
      </c>
      <c r="B45" s="24" t="s">
        <v>424</v>
      </c>
      <c r="C45" s="24" t="s">
        <v>422</v>
      </c>
      <c r="D45" s="44" t="s">
        <v>423</v>
      </c>
      <c r="E45" s="45">
        <v>4</v>
      </c>
      <c r="F45" s="18"/>
      <c r="G45" s="18"/>
      <c r="H45" s="77"/>
    </row>
    <row r="46" spans="1:8" ht="16.75" customHeight="1" x14ac:dyDescent="0.4">
      <c r="E46" s="48">
        <f>SUM(E36:E45)</f>
        <v>51</v>
      </c>
      <c r="F46" s="48">
        <f t="shared" ref="F46:G46" si="0">SUM(F36:F45)</f>
        <v>0</v>
      </c>
      <c r="G46" s="48">
        <f t="shared" si="0"/>
        <v>0</v>
      </c>
      <c r="H46" s="38"/>
    </row>
    <row r="47" spans="1:8" ht="18.45" x14ac:dyDescent="0.4">
      <c r="E47" s="49"/>
      <c r="F47" s="49"/>
      <c r="G47" s="49"/>
      <c r="H47" s="38"/>
    </row>
    <row r="48" spans="1:8" ht="15.9" x14ac:dyDescent="0.4">
      <c r="A48" s="35"/>
      <c r="B48" s="36"/>
      <c r="C48" s="36"/>
      <c r="D48" s="50"/>
      <c r="E48" s="52"/>
      <c r="F48" s="52"/>
      <c r="G48" s="52"/>
      <c r="H48" s="51"/>
    </row>
    <row r="49" spans="1:8" ht="23.15" x14ac:dyDescent="0.6">
      <c r="A49" s="7" t="s">
        <v>60</v>
      </c>
      <c r="B49" s="8"/>
      <c r="C49" s="8"/>
      <c r="D49" s="8"/>
      <c r="E49" s="9"/>
      <c r="F49" s="9"/>
      <c r="G49" s="9"/>
      <c r="H49" s="41"/>
    </row>
    <row r="50" spans="1:8" ht="18.45" x14ac:dyDescent="0.5">
      <c r="A50" s="10" t="s">
        <v>13</v>
      </c>
      <c r="B50" s="11" t="s">
        <v>14</v>
      </c>
      <c r="C50" s="11" t="s">
        <v>15</v>
      </c>
      <c r="D50" s="12" t="s">
        <v>272</v>
      </c>
      <c r="E50" s="13" t="s">
        <v>17</v>
      </c>
      <c r="F50" s="13" t="s">
        <v>18</v>
      </c>
      <c r="G50" s="13" t="s">
        <v>271</v>
      </c>
      <c r="H50" s="12" t="s">
        <v>19</v>
      </c>
    </row>
    <row r="51" spans="1:8" ht="31.75" x14ac:dyDescent="0.4">
      <c r="A51" s="22">
        <v>3.1</v>
      </c>
      <c r="B51" s="24" t="s">
        <v>61</v>
      </c>
      <c r="C51" s="24" t="s">
        <v>62</v>
      </c>
      <c r="D51" s="44" t="s">
        <v>399</v>
      </c>
      <c r="E51" s="53">
        <v>2</v>
      </c>
      <c r="F51" s="54"/>
      <c r="G51" s="54"/>
      <c r="H51" s="55"/>
    </row>
    <row r="52" spans="1:8" ht="15.9" x14ac:dyDescent="0.4">
      <c r="A52" s="136">
        <v>3.2</v>
      </c>
      <c r="B52" s="135" t="s">
        <v>6</v>
      </c>
      <c r="C52" s="135" t="s">
        <v>400</v>
      </c>
      <c r="D52" s="139" t="s">
        <v>63</v>
      </c>
      <c r="E52" s="138">
        <v>2</v>
      </c>
      <c r="F52" s="28"/>
      <c r="G52" s="28"/>
      <c r="H52" s="29"/>
    </row>
    <row r="53" spans="1:8" ht="63.45" x14ac:dyDescent="0.4">
      <c r="A53" s="22">
        <v>3.3</v>
      </c>
      <c r="B53" s="24" t="s">
        <v>405</v>
      </c>
      <c r="C53" s="24" t="s">
        <v>404</v>
      </c>
      <c r="D53" s="44" t="s">
        <v>406</v>
      </c>
      <c r="E53" s="34">
        <v>2</v>
      </c>
      <c r="F53" s="34"/>
      <c r="G53" s="34"/>
      <c r="H53" s="91"/>
    </row>
    <row r="54" spans="1:8" ht="47.6" x14ac:dyDescent="0.4">
      <c r="A54" s="136">
        <v>3.4</v>
      </c>
      <c r="B54" s="135" t="s">
        <v>64</v>
      </c>
      <c r="C54" s="135" t="s">
        <v>401</v>
      </c>
      <c r="D54" s="135" t="s">
        <v>65</v>
      </c>
      <c r="E54" s="32">
        <v>3</v>
      </c>
      <c r="F54" s="32"/>
      <c r="G54" s="32"/>
      <c r="H54" s="56"/>
    </row>
    <row r="55" spans="1:8" ht="79.3" x14ac:dyDescent="0.4">
      <c r="A55" s="22">
        <v>3.5</v>
      </c>
      <c r="B55" s="24" t="s">
        <v>402</v>
      </c>
      <c r="C55" s="24" t="s">
        <v>403</v>
      </c>
      <c r="D55" s="44" t="s">
        <v>66</v>
      </c>
      <c r="E55" s="58">
        <v>4</v>
      </c>
      <c r="F55" s="54"/>
      <c r="G55" s="54"/>
      <c r="H55" s="57"/>
    </row>
    <row r="56" spans="1:8" ht="18.45" x14ac:dyDescent="0.4">
      <c r="A56" s="35"/>
      <c r="B56" s="36"/>
      <c r="C56" s="36"/>
      <c r="D56" s="50"/>
      <c r="E56" s="37">
        <f>SUM(E51:E55)</f>
        <v>13</v>
      </c>
      <c r="F56" s="37">
        <f t="shared" ref="F56:G56" si="1">SUM(F51:F55)</f>
        <v>0</v>
      </c>
      <c r="G56" s="37">
        <f t="shared" si="1"/>
        <v>0</v>
      </c>
    </row>
    <row r="58" spans="1:8" ht="23.15" x14ac:dyDescent="0.6">
      <c r="A58" s="40" t="s">
        <v>67</v>
      </c>
      <c r="B58" s="41"/>
      <c r="C58" s="8"/>
      <c r="D58" s="8"/>
      <c r="E58" s="9"/>
      <c r="F58" s="9"/>
      <c r="G58" s="9"/>
      <c r="H58" s="8"/>
    </row>
    <row r="59" spans="1:8" ht="18.45" x14ac:dyDescent="0.5">
      <c r="A59" s="10" t="s">
        <v>13</v>
      </c>
      <c r="B59" s="11" t="s">
        <v>14</v>
      </c>
      <c r="C59" s="11" t="s">
        <v>15</v>
      </c>
      <c r="D59" s="12" t="s">
        <v>272</v>
      </c>
      <c r="E59" s="13" t="s">
        <v>17</v>
      </c>
      <c r="F59" s="13" t="s">
        <v>18</v>
      </c>
      <c r="G59" s="13" t="s">
        <v>271</v>
      </c>
      <c r="H59" s="12" t="s">
        <v>19</v>
      </c>
    </row>
    <row r="60" spans="1:8" ht="79.3" x14ac:dyDescent="0.4">
      <c r="A60" s="58">
        <v>4.5999999999999996</v>
      </c>
      <c r="B60" s="24" t="s">
        <v>68</v>
      </c>
      <c r="C60" s="24" t="s">
        <v>407</v>
      </c>
      <c r="D60" s="24" t="s">
        <v>69</v>
      </c>
      <c r="E60" s="53">
        <v>3</v>
      </c>
      <c r="F60" s="54"/>
      <c r="G60" s="54"/>
      <c r="H60" s="59"/>
    </row>
    <row r="61" spans="1:8" ht="15.9" x14ac:dyDescent="0.4">
      <c r="A61" s="28">
        <v>4.7</v>
      </c>
      <c r="B61" s="135" t="s">
        <v>144</v>
      </c>
      <c r="C61" s="135" t="s">
        <v>413</v>
      </c>
      <c r="D61" s="135" t="s">
        <v>145</v>
      </c>
      <c r="E61" s="28">
        <v>5</v>
      </c>
      <c r="F61" s="28"/>
      <c r="G61" s="28"/>
      <c r="H61" s="90"/>
    </row>
    <row r="62" spans="1:8" ht="18.45" x14ac:dyDescent="0.4">
      <c r="E62" s="47">
        <f>SUM(E60:E61)</f>
        <v>8</v>
      </c>
      <c r="F62" s="47">
        <f t="shared" ref="F62:G62" si="2">SUM(F60:F61)</f>
        <v>0</v>
      </c>
      <c r="G62" s="47">
        <f t="shared" si="2"/>
        <v>0</v>
      </c>
    </row>
    <row r="64" spans="1:8" ht="23.15" x14ac:dyDescent="0.6">
      <c r="A64" s="7" t="s">
        <v>70</v>
      </c>
      <c r="B64" s="8"/>
      <c r="C64" s="8"/>
      <c r="D64" s="8"/>
      <c r="E64" s="9"/>
      <c r="F64" s="9"/>
      <c r="G64" s="9"/>
      <c r="H64" s="8"/>
    </row>
    <row r="65" spans="1:8" ht="18.45" x14ac:dyDescent="0.5">
      <c r="A65" s="10" t="s">
        <v>13</v>
      </c>
      <c r="B65" s="11" t="s">
        <v>14</v>
      </c>
      <c r="C65" s="11" t="s">
        <v>15</v>
      </c>
      <c r="D65" s="12" t="s">
        <v>272</v>
      </c>
      <c r="E65" s="13" t="s">
        <v>17</v>
      </c>
      <c r="F65" s="13" t="s">
        <v>18</v>
      </c>
      <c r="G65" s="13" t="s">
        <v>271</v>
      </c>
      <c r="H65" s="12" t="s">
        <v>19</v>
      </c>
    </row>
    <row r="66" spans="1:8" ht="15.9" x14ac:dyDescent="0.45">
      <c r="A66" s="22">
        <v>5.2</v>
      </c>
      <c r="B66" s="24" t="s">
        <v>415</v>
      </c>
      <c r="C66" s="24" t="s">
        <v>416</v>
      </c>
      <c r="D66" s="61" t="s">
        <v>71</v>
      </c>
      <c r="E66" s="78">
        <v>3</v>
      </c>
      <c r="F66" s="54"/>
      <c r="G66" s="54"/>
      <c r="H66" s="60"/>
    </row>
    <row r="67" spans="1:8" ht="15.9" x14ac:dyDescent="0.45">
      <c r="A67" s="136">
        <v>5.3</v>
      </c>
      <c r="B67" s="135" t="s">
        <v>72</v>
      </c>
      <c r="C67" s="135" t="s">
        <v>417</v>
      </c>
      <c r="D67" s="137" t="s">
        <v>73</v>
      </c>
      <c r="E67" s="138">
        <v>3</v>
      </c>
      <c r="F67" s="28"/>
      <c r="G67" s="28"/>
      <c r="H67" s="29"/>
    </row>
    <row r="68" spans="1:8" ht="31.75" x14ac:dyDescent="0.45">
      <c r="A68" s="22">
        <v>5.7</v>
      </c>
      <c r="B68" s="24" t="s">
        <v>75</v>
      </c>
      <c r="C68" s="24" t="s">
        <v>74</v>
      </c>
      <c r="D68" s="61" t="s">
        <v>76</v>
      </c>
      <c r="E68" s="34">
        <v>4</v>
      </c>
      <c r="F68" s="62"/>
      <c r="G68" s="62"/>
      <c r="H68" s="206"/>
    </row>
    <row r="69" spans="1:8" ht="15.9" x14ac:dyDescent="0.45">
      <c r="A69" s="196">
        <v>5.8</v>
      </c>
      <c r="B69" s="197" t="s">
        <v>77</v>
      </c>
      <c r="C69" s="135" t="s">
        <v>78</v>
      </c>
      <c r="D69" s="137" t="s">
        <v>414</v>
      </c>
      <c r="E69" s="198">
        <v>3</v>
      </c>
      <c r="F69" s="198"/>
      <c r="G69" s="32"/>
      <c r="H69" s="199"/>
    </row>
    <row r="70" spans="1:8" ht="15.9" x14ac:dyDescent="0.45">
      <c r="A70" s="196"/>
      <c r="B70" s="197"/>
      <c r="C70" s="135" t="s">
        <v>80</v>
      </c>
      <c r="D70" s="137" t="s">
        <v>81</v>
      </c>
      <c r="E70" s="200"/>
      <c r="F70" s="200"/>
      <c r="G70" s="201"/>
      <c r="H70" s="202"/>
    </row>
    <row r="71" spans="1:8" ht="15.9" x14ac:dyDescent="0.45">
      <c r="A71" s="196"/>
      <c r="B71" s="197"/>
      <c r="C71" s="135" t="s">
        <v>82</v>
      </c>
      <c r="D71" s="137" t="s">
        <v>79</v>
      </c>
      <c r="E71" s="203"/>
      <c r="F71" s="203"/>
      <c r="G71" s="204"/>
      <c r="H71" s="205"/>
    </row>
    <row r="72" spans="1:8" ht="18.45" x14ac:dyDescent="0.4">
      <c r="E72" s="37">
        <f>SUM(E66:E71)</f>
        <v>13</v>
      </c>
      <c r="F72" s="37">
        <f>SUM(F66:F71)</f>
        <v>0</v>
      </c>
      <c r="G72" s="37">
        <f>SUM(G66:G71)</f>
        <v>0</v>
      </c>
    </row>
    <row r="74" spans="1:8" ht="20.6" x14ac:dyDescent="0.55000000000000004">
      <c r="D74" s="63" t="s">
        <v>83</v>
      </c>
      <c r="E74" s="64">
        <f>E16+E33+E56+E62+E72</f>
        <v>100</v>
      </c>
      <c r="F74" s="64"/>
      <c r="G74" s="129"/>
      <c r="H74" s="65"/>
    </row>
    <row r="76" spans="1:8" ht="20.6" x14ac:dyDescent="0.55000000000000004">
      <c r="D76" s="63" t="s">
        <v>84</v>
      </c>
      <c r="E76" s="64">
        <f>E16+E46+E56+B73+E72</f>
        <v>100</v>
      </c>
      <c r="F76" s="64"/>
      <c r="G76" s="129"/>
    </row>
    <row r="78" spans="1:8" ht="23.15" x14ac:dyDescent="0.6">
      <c r="A78" s="40" t="s">
        <v>418</v>
      </c>
      <c r="B78" s="41"/>
      <c r="C78" s="8"/>
      <c r="D78" s="8"/>
      <c r="E78" s="9"/>
      <c r="F78" s="9"/>
      <c r="G78" s="9"/>
      <c r="H78" s="8"/>
    </row>
    <row r="79" spans="1:8" ht="47.6" x14ac:dyDescent="0.4">
      <c r="A79" s="22">
        <v>6</v>
      </c>
      <c r="B79" s="24" t="s">
        <v>59</v>
      </c>
      <c r="C79" s="24" t="s">
        <v>419</v>
      </c>
      <c r="D79" s="44" t="s">
        <v>420</v>
      </c>
      <c r="E79" s="45">
        <v>4</v>
      </c>
      <c r="F79" s="18"/>
      <c r="G79" s="18"/>
      <c r="H79" s="21"/>
    </row>
    <row r="80" spans="1:8" ht="18.45" x14ac:dyDescent="0.4">
      <c r="A80" s="35"/>
      <c r="B80" s="36"/>
      <c r="C80" s="36"/>
      <c r="D80" s="50"/>
      <c r="E80" s="37">
        <f>SUM(E79)</f>
        <v>4</v>
      </c>
      <c r="F80" s="37">
        <f t="shared" ref="F80:G80" si="3">SUM(F79)</f>
        <v>0</v>
      </c>
      <c r="G80" s="37">
        <f t="shared" si="3"/>
        <v>0</v>
      </c>
      <c r="H80" s="51"/>
    </row>
    <row r="81" spans="1:8" ht="20.149999999999999" x14ac:dyDescent="0.5">
      <c r="A81" s="157" t="s">
        <v>85</v>
      </c>
      <c r="B81" s="157"/>
      <c r="C81" s="66"/>
      <c r="D81" s="66"/>
      <c r="E81" s="66"/>
      <c r="F81" s="66"/>
      <c r="G81" s="66"/>
      <c r="H81" s="66"/>
    </row>
    <row r="82" spans="1:8" ht="30.9" x14ac:dyDescent="0.4">
      <c r="A82" s="174" t="s">
        <v>86</v>
      </c>
      <c r="B82" s="174"/>
      <c r="C82" s="174"/>
      <c r="D82" s="174"/>
      <c r="E82" s="67" t="s">
        <v>87</v>
      </c>
      <c r="F82" s="67" t="s">
        <v>274</v>
      </c>
      <c r="G82" s="67" t="s">
        <v>271</v>
      </c>
      <c r="H82" s="67" t="s">
        <v>19</v>
      </c>
    </row>
    <row r="83" spans="1:8" ht="15.9" x14ac:dyDescent="0.45">
      <c r="A83" s="175" t="s">
        <v>88</v>
      </c>
      <c r="B83" s="175"/>
      <c r="C83" s="175"/>
      <c r="D83" s="175"/>
      <c r="E83" s="133"/>
      <c r="F83" s="133"/>
      <c r="G83" s="133"/>
      <c r="H83" s="133"/>
    </row>
    <row r="84" spans="1:8" ht="15.9" x14ac:dyDescent="0.45">
      <c r="A84" s="176" t="s">
        <v>89</v>
      </c>
      <c r="B84" s="176"/>
      <c r="C84" s="176"/>
      <c r="D84" s="176"/>
      <c r="E84" s="134"/>
      <c r="F84" s="134"/>
      <c r="G84" s="134"/>
      <c r="H84" s="134"/>
    </row>
    <row r="85" spans="1:8" ht="15.9" x14ac:dyDescent="0.45">
      <c r="A85" s="175" t="s">
        <v>90</v>
      </c>
      <c r="B85" s="175"/>
      <c r="C85" s="175"/>
      <c r="D85" s="175"/>
      <c r="E85" s="133"/>
      <c r="F85" s="133"/>
      <c r="G85" s="133"/>
      <c r="H85" s="133"/>
    </row>
    <row r="86" spans="1:8" ht="15.9" x14ac:dyDescent="0.45">
      <c r="A86" s="176" t="s">
        <v>91</v>
      </c>
      <c r="B86" s="176"/>
      <c r="C86" s="176"/>
      <c r="D86" s="176"/>
      <c r="E86" s="134"/>
      <c r="F86" s="134"/>
      <c r="G86" s="134"/>
      <c r="H86" s="134"/>
    </row>
    <row r="87" spans="1:8" ht="15.9" x14ac:dyDescent="0.45">
      <c r="A87" s="177" t="s">
        <v>92</v>
      </c>
      <c r="B87" s="177"/>
      <c r="C87" s="177"/>
      <c r="D87" s="178"/>
      <c r="E87" s="133"/>
      <c r="F87" s="133"/>
      <c r="G87" s="133"/>
      <c r="H87" s="133"/>
    </row>
    <row r="88" spans="1:8" ht="15.45" x14ac:dyDescent="0.4">
      <c r="A88" s="170" t="s">
        <v>93</v>
      </c>
      <c r="B88" s="171"/>
      <c r="C88" s="171"/>
      <c r="D88" s="171"/>
      <c r="E88" s="171"/>
      <c r="F88" s="171"/>
      <c r="G88" s="171"/>
      <c r="H88" s="172"/>
    </row>
    <row r="89" spans="1:8" x14ac:dyDescent="0.4">
      <c r="A89" s="173"/>
      <c r="B89" s="173"/>
      <c r="C89" s="173"/>
      <c r="D89" s="173"/>
      <c r="E89" s="173"/>
      <c r="F89" s="173"/>
      <c r="G89" s="173"/>
      <c r="H89" s="173"/>
    </row>
    <row r="90" spans="1:8" x14ac:dyDescent="0.4">
      <c r="A90" s="173"/>
      <c r="B90" s="173"/>
      <c r="C90" s="173"/>
      <c r="D90" s="173"/>
      <c r="E90" s="173"/>
      <c r="F90" s="173"/>
      <c r="G90" s="173"/>
      <c r="H90" s="173"/>
    </row>
    <row r="91" spans="1:8" x14ac:dyDescent="0.4">
      <c r="A91" s="173"/>
      <c r="B91" s="173"/>
      <c r="C91" s="173"/>
      <c r="D91" s="173"/>
      <c r="E91" s="173"/>
      <c r="F91" s="173"/>
      <c r="G91" s="173"/>
      <c r="H91" s="173"/>
    </row>
    <row r="92" spans="1:8" x14ac:dyDescent="0.4">
      <c r="A92" s="173"/>
      <c r="B92" s="173"/>
      <c r="C92" s="173"/>
      <c r="D92" s="173"/>
      <c r="E92" s="173"/>
      <c r="F92" s="173"/>
      <c r="G92" s="173"/>
      <c r="H92" s="173"/>
    </row>
    <row r="93" spans="1:8" x14ac:dyDescent="0.4">
      <c r="A93" s="173"/>
      <c r="B93" s="173"/>
      <c r="C93" s="173"/>
      <c r="D93" s="173"/>
      <c r="E93" s="173"/>
      <c r="F93" s="173"/>
      <c r="G93" s="173"/>
      <c r="H93" s="173"/>
    </row>
    <row r="94" spans="1:8" x14ac:dyDescent="0.4">
      <c r="A94" s="173"/>
      <c r="B94" s="173"/>
      <c r="C94" s="173"/>
      <c r="D94" s="173"/>
      <c r="E94" s="173"/>
      <c r="F94" s="173"/>
      <c r="G94" s="173"/>
      <c r="H94" s="173"/>
    </row>
  </sheetData>
  <mergeCells count="27">
    <mergeCell ref="A81:B81"/>
    <mergeCell ref="A88:H88"/>
    <mergeCell ref="A89:H94"/>
    <mergeCell ref="A82:D82"/>
    <mergeCell ref="A83:D83"/>
    <mergeCell ref="A84:D84"/>
    <mergeCell ref="A85:D85"/>
    <mergeCell ref="A86:D86"/>
    <mergeCell ref="A87:D87"/>
    <mergeCell ref="A69:A71"/>
    <mergeCell ref="B69:B71"/>
    <mergeCell ref="E69:E71"/>
    <mergeCell ref="F69:F71"/>
    <mergeCell ref="H69:H71"/>
    <mergeCell ref="A38:A41"/>
    <mergeCell ref="B38:B41"/>
    <mergeCell ref="D38:D41"/>
    <mergeCell ref="E38:E41"/>
    <mergeCell ref="F38:F41"/>
    <mergeCell ref="H38:H41"/>
    <mergeCell ref="I23:I25"/>
    <mergeCell ref="H23:H25"/>
    <mergeCell ref="A23:A25"/>
    <mergeCell ref="B23:B25"/>
    <mergeCell ref="D23:D25"/>
    <mergeCell ref="E23:E25"/>
    <mergeCell ref="F23:F25"/>
  </mergeCells>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E8474-0198-44E2-82B4-0F81799A638E}">
  <dimension ref="A1:F40"/>
  <sheetViews>
    <sheetView topLeftCell="A23" zoomScale="140" zoomScaleNormal="140" workbookViewId="0">
      <selection activeCell="B43" sqref="B43"/>
    </sheetView>
  </sheetViews>
  <sheetFormatPr defaultRowHeight="14.6" x14ac:dyDescent="0.4"/>
  <cols>
    <col min="1" max="1" width="10.921875" customWidth="1"/>
    <col min="2" max="2" width="108.921875" customWidth="1"/>
    <col min="6" max="6" width="37.61328125" customWidth="1"/>
  </cols>
  <sheetData>
    <row r="1" spans="1:6" ht="43.75" x14ac:dyDescent="0.4">
      <c r="A1" s="80" t="s">
        <v>127</v>
      </c>
      <c r="B1" s="59" t="s">
        <v>382</v>
      </c>
    </row>
    <row r="2" spans="1:6" ht="14.6" customHeight="1" x14ac:dyDescent="0.4">
      <c r="C2" s="184" t="s">
        <v>380</v>
      </c>
      <c r="D2" s="182" t="s">
        <v>124</v>
      </c>
      <c r="E2" s="187" t="s">
        <v>379</v>
      </c>
      <c r="F2" s="183" t="s">
        <v>381</v>
      </c>
    </row>
    <row r="3" spans="1:6" ht="18.45" x14ac:dyDescent="0.5">
      <c r="A3" s="69"/>
      <c r="B3" s="79" t="s">
        <v>123</v>
      </c>
      <c r="C3" s="185"/>
      <c r="D3" s="182"/>
      <c r="E3" s="188"/>
      <c r="F3" s="183"/>
    </row>
    <row r="4" spans="1:6" x14ac:dyDescent="0.4">
      <c r="A4" s="58">
        <v>1</v>
      </c>
      <c r="B4" s="1" t="s">
        <v>108</v>
      </c>
      <c r="C4" s="1">
        <v>1</v>
      </c>
      <c r="D4" s="1"/>
      <c r="E4" s="192" t="b">
        <f>D4="Yes"</f>
        <v>0</v>
      </c>
      <c r="F4" s="1"/>
    </row>
    <row r="5" spans="1:6" ht="16.5" customHeight="1" x14ac:dyDescent="0.4">
      <c r="A5" s="58">
        <v>2</v>
      </c>
      <c r="B5" s="3" t="s">
        <v>109</v>
      </c>
      <c r="C5" s="1">
        <v>1</v>
      </c>
      <c r="D5" s="1"/>
      <c r="E5" s="190" t="b">
        <f>D5="Yes"</f>
        <v>0</v>
      </c>
      <c r="F5" s="1"/>
    </row>
    <row r="6" spans="1:6" x14ac:dyDescent="0.4">
      <c r="A6" s="58">
        <v>3</v>
      </c>
      <c r="B6" s="3" t="s">
        <v>110</v>
      </c>
      <c r="C6" s="1">
        <v>1</v>
      </c>
      <c r="D6" s="1"/>
      <c r="E6" s="190" t="b">
        <f t="shared" ref="E6:E7" si="0">D6="Yes"</f>
        <v>0</v>
      </c>
      <c r="F6" s="1"/>
    </row>
    <row r="7" spans="1:6" x14ac:dyDescent="0.4">
      <c r="A7" s="58">
        <v>4</v>
      </c>
      <c r="B7" s="3" t="s">
        <v>111</v>
      </c>
      <c r="C7" s="1">
        <v>1</v>
      </c>
      <c r="D7" s="1"/>
      <c r="E7" s="190" t="b">
        <f t="shared" si="0"/>
        <v>0</v>
      </c>
      <c r="F7" s="1"/>
    </row>
    <row r="8" spans="1:6" x14ac:dyDescent="0.4">
      <c r="A8" s="46"/>
      <c r="C8" s="60">
        <f>SUM(C4:C7)</f>
        <v>4</v>
      </c>
      <c r="E8" s="60">
        <f>SUM(E4:E7)</f>
        <v>0</v>
      </c>
    </row>
    <row r="9" spans="1:6" x14ac:dyDescent="0.4">
      <c r="A9" s="46"/>
    </row>
    <row r="10" spans="1:6" ht="31.3" customHeight="1" x14ac:dyDescent="0.5">
      <c r="A10" s="46"/>
      <c r="B10" s="79" t="s">
        <v>114</v>
      </c>
      <c r="C10" s="186" t="s">
        <v>380</v>
      </c>
      <c r="D10" s="81" t="s">
        <v>124</v>
      </c>
      <c r="E10" s="189" t="s">
        <v>379</v>
      </c>
      <c r="F10" s="82" t="s">
        <v>126</v>
      </c>
    </row>
    <row r="11" spans="1:6" x14ac:dyDescent="0.4">
      <c r="A11" s="58">
        <v>5</v>
      </c>
      <c r="B11" s="3" t="s">
        <v>129</v>
      </c>
      <c r="C11" s="1">
        <v>1</v>
      </c>
      <c r="D11" s="1"/>
      <c r="E11" s="190" t="b">
        <f>D11="No"</f>
        <v>0</v>
      </c>
      <c r="F11" s="1"/>
    </row>
    <row r="12" spans="1:6" ht="29.15" x14ac:dyDescent="0.4">
      <c r="A12" s="58">
        <v>6</v>
      </c>
      <c r="B12" s="3" t="s">
        <v>128</v>
      </c>
      <c r="C12" s="1">
        <v>1</v>
      </c>
      <c r="D12" s="1"/>
      <c r="E12" s="190" t="b">
        <f t="shared" ref="E11:E19" si="1">D12="Yes"</f>
        <v>0</v>
      </c>
      <c r="F12" s="1"/>
    </row>
    <row r="13" spans="1:6" ht="29.15" x14ac:dyDescent="0.4">
      <c r="A13" s="58">
        <v>7</v>
      </c>
      <c r="B13" s="3" t="s">
        <v>130</v>
      </c>
      <c r="C13" s="1">
        <v>1</v>
      </c>
      <c r="D13" s="1"/>
      <c r="E13" s="190" t="b">
        <f t="shared" si="1"/>
        <v>0</v>
      </c>
      <c r="F13" s="1"/>
    </row>
    <row r="14" spans="1:6" ht="29.15" x14ac:dyDescent="0.4">
      <c r="A14" s="58">
        <v>8</v>
      </c>
      <c r="B14" s="3" t="s">
        <v>131</v>
      </c>
      <c r="C14" s="1">
        <v>1</v>
      </c>
      <c r="D14" s="1"/>
      <c r="E14" s="190" t="b">
        <f t="shared" si="1"/>
        <v>0</v>
      </c>
      <c r="F14" s="1"/>
    </row>
    <row r="15" spans="1:6" x14ac:dyDescent="0.4">
      <c r="A15" s="58">
        <v>9</v>
      </c>
      <c r="B15" s="3" t="s">
        <v>132</v>
      </c>
      <c r="C15" s="1">
        <v>1</v>
      </c>
      <c r="D15" s="1"/>
      <c r="E15" s="190" t="b">
        <f t="shared" si="1"/>
        <v>0</v>
      </c>
      <c r="F15" s="1"/>
    </row>
    <row r="16" spans="1:6" ht="29.15" x14ac:dyDescent="0.4">
      <c r="A16" s="58">
        <v>10</v>
      </c>
      <c r="B16" s="3" t="s">
        <v>112</v>
      </c>
      <c r="C16" s="1">
        <v>1</v>
      </c>
      <c r="D16" s="1"/>
      <c r="E16" s="190" t="b">
        <f t="shared" si="1"/>
        <v>0</v>
      </c>
      <c r="F16" s="1"/>
    </row>
    <row r="17" spans="1:6" ht="29.15" x14ac:dyDescent="0.4">
      <c r="A17" s="58">
        <v>11</v>
      </c>
      <c r="B17" s="3" t="s">
        <v>113</v>
      </c>
      <c r="C17" s="1">
        <v>1</v>
      </c>
      <c r="D17" s="1"/>
      <c r="E17" s="190" t="b">
        <f t="shared" si="1"/>
        <v>0</v>
      </c>
      <c r="F17" s="1"/>
    </row>
    <row r="18" spans="1:6" x14ac:dyDescent="0.4">
      <c r="A18" s="58">
        <v>12</v>
      </c>
      <c r="B18" s="3" t="s">
        <v>125</v>
      </c>
      <c r="C18" s="1">
        <v>1</v>
      </c>
      <c r="D18" s="1"/>
      <c r="E18" s="190" t="b">
        <f t="shared" si="1"/>
        <v>0</v>
      </c>
      <c r="F18" s="1"/>
    </row>
    <row r="19" spans="1:6" x14ac:dyDescent="0.4">
      <c r="A19" s="58">
        <v>13</v>
      </c>
      <c r="B19" s="3" t="s">
        <v>133</v>
      </c>
      <c r="C19" s="1">
        <v>1</v>
      </c>
      <c r="D19" s="1"/>
      <c r="E19" s="190" t="b">
        <f t="shared" si="1"/>
        <v>0</v>
      </c>
      <c r="F19" s="1"/>
    </row>
    <row r="20" spans="1:6" x14ac:dyDescent="0.4">
      <c r="A20" s="46"/>
      <c r="C20" s="60">
        <f>SUM(C13:C19)</f>
        <v>7</v>
      </c>
      <c r="E20" s="60">
        <f>SUM(E13:E19)</f>
        <v>0</v>
      </c>
    </row>
    <row r="21" spans="1:6" x14ac:dyDescent="0.4">
      <c r="A21" s="46"/>
    </row>
    <row r="22" spans="1:6" ht="30" x14ac:dyDescent="0.5">
      <c r="A22" s="46"/>
      <c r="B22" s="5" t="s">
        <v>119</v>
      </c>
      <c r="C22" s="186" t="s">
        <v>380</v>
      </c>
      <c r="D22" s="81" t="s">
        <v>124</v>
      </c>
      <c r="E22" s="189" t="s">
        <v>379</v>
      </c>
      <c r="F22" s="82" t="s">
        <v>126</v>
      </c>
    </row>
    <row r="23" spans="1:6" ht="29.15" x14ac:dyDescent="0.4">
      <c r="A23" s="58">
        <v>14</v>
      </c>
      <c r="B23" s="3" t="s">
        <v>120</v>
      </c>
      <c r="C23" s="1">
        <v>1</v>
      </c>
      <c r="D23" s="1"/>
      <c r="E23" s="191" t="b">
        <f t="shared" ref="E23:E24" si="2">D23="Yes"</f>
        <v>0</v>
      </c>
      <c r="F23" s="1"/>
    </row>
    <row r="24" spans="1:6" ht="29.15" x14ac:dyDescent="0.4">
      <c r="A24" s="58">
        <v>15</v>
      </c>
      <c r="B24" s="3" t="s">
        <v>134</v>
      </c>
      <c r="C24" s="1">
        <v>1</v>
      </c>
      <c r="D24" s="1"/>
      <c r="E24" s="191" t="b">
        <f t="shared" si="2"/>
        <v>0</v>
      </c>
      <c r="F24" s="1"/>
    </row>
    <row r="25" spans="1:6" ht="29.15" x14ac:dyDescent="0.4">
      <c r="A25" s="58">
        <v>16</v>
      </c>
      <c r="B25" s="3" t="s">
        <v>121</v>
      </c>
      <c r="C25" s="1">
        <v>1</v>
      </c>
      <c r="D25" s="1"/>
      <c r="E25" s="191" t="b">
        <f t="shared" ref="E25:E26" si="3">D25="Yes"</f>
        <v>0</v>
      </c>
      <c r="F25" s="1"/>
    </row>
    <row r="26" spans="1:6" ht="29.15" x14ac:dyDescent="0.4">
      <c r="A26" s="58">
        <v>17</v>
      </c>
      <c r="B26" s="3" t="s">
        <v>138</v>
      </c>
      <c r="C26" s="1">
        <v>1</v>
      </c>
      <c r="D26" s="1"/>
      <c r="E26" s="191" t="b">
        <f t="shared" si="3"/>
        <v>0</v>
      </c>
      <c r="F26" s="1"/>
    </row>
    <row r="27" spans="1:6" ht="29.15" x14ac:dyDescent="0.4">
      <c r="A27" s="58">
        <v>18</v>
      </c>
      <c r="B27" s="3" t="s">
        <v>122</v>
      </c>
      <c r="C27" s="1">
        <v>1</v>
      </c>
      <c r="D27" s="1"/>
      <c r="E27" s="191" t="b">
        <f t="shared" ref="E27" si="4">D27="Yes"</f>
        <v>0</v>
      </c>
      <c r="F27" s="1"/>
    </row>
    <row r="28" spans="1:6" x14ac:dyDescent="0.4">
      <c r="C28" s="60">
        <f>SUM(C22:C27)</f>
        <v>5</v>
      </c>
      <c r="E28" s="60">
        <f>SUM(E22:E27)</f>
        <v>0</v>
      </c>
    </row>
    <row r="29" spans="1:6" x14ac:dyDescent="0.4">
      <c r="C29" s="38"/>
      <c r="E29" s="38"/>
    </row>
    <row r="30" spans="1:6" ht="30" x14ac:dyDescent="0.5">
      <c r="A30" s="46"/>
      <c r="B30" s="5" t="s">
        <v>115</v>
      </c>
      <c r="C30" s="186" t="s">
        <v>380</v>
      </c>
      <c r="D30" s="81" t="s">
        <v>124</v>
      </c>
      <c r="E30" s="189" t="s">
        <v>379</v>
      </c>
      <c r="F30" s="82" t="s">
        <v>126</v>
      </c>
    </row>
    <row r="31" spans="1:6" x14ac:dyDescent="0.4">
      <c r="A31" s="58">
        <v>19</v>
      </c>
      <c r="B31" s="3" t="s">
        <v>116</v>
      </c>
      <c r="C31" s="1">
        <v>1</v>
      </c>
      <c r="D31" s="1"/>
      <c r="E31" s="190" t="b">
        <f t="shared" ref="E31:E33" si="5">D31="Yes"</f>
        <v>0</v>
      </c>
      <c r="F31" s="1"/>
    </row>
    <row r="32" spans="1:6" ht="29.15" x14ac:dyDescent="0.4">
      <c r="A32" s="58">
        <v>20</v>
      </c>
      <c r="B32" s="3" t="s">
        <v>137</v>
      </c>
      <c r="C32" s="1">
        <v>1</v>
      </c>
      <c r="D32" s="1"/>
      <c r="E32" s="190" t="b">
        <f t="shared" si="5"/>
        <v>0</v>
      </c>
      <c r="F32" s="1"/>
    </row>
    <row r="33" spans="1:6" ht="29.15" x14ac:dyDescent="0.4">
      <c r="A33" s="58">
        <v>21</v>
      </c>
      <c r="B33" s="3" t="s">
        <v>136</v>
      </c>
      <c r="C33" s="1">
        <v>1</v>
      </c>
      <c r="D33" s="1"/>
      <c r="E33" s="190" t="b">
        <f t="shared" si="5"/>
        <v>0</v>
      </c>
      <c r="F33" s="1"/>
    </row>
    <row r="34" spans="1:6" ht="29.15" x14ac:dyDescent="0.4">
      <c r="A34" s="58">
        <v>22</v>
      </c>
      <c r="B34" s="3" t="s">
        <v>135</v>
      </c>
      <c r="C34" s="1">
        <v>1</v>
      </c>
      <c r="D34" s="1"/>
      <c r="E34" s="190" t="b">
        <f t="shared" ref="E34:E37" si="6">D34="Yes"</f>
        <v>0</v>
      </c>
      <c r="F34" s="1"/>
    </row>
    <row r="35" spans="1:6" x14ac:dyDescent="0.4">
      <c r="A35" s="58">
        <v>23</v>
      </c>
      <c r="B35" s="3" t="s">
        <v>383</v>
      </c>
      <c r="C35" s="1">
        <v>1</v>
      </c>
      <c r="D35" s="1"/>
      <c r="E35" s="190" t="b">
        <f t="shared" si="6"/>
        <v>0</v>
      </c>
      <c r="F35" s="1"/>
    </row>
    <row r="36" spans="1:6" ht="29.15" x14ac:dyDescent="0.4">
      <c r="A36" s="58">
        <v>24</v>
      </c>
      <c r="B36" s="3" t="s">
        <v>117</v>
      </c>
      <c r="C36" s="1">
        <v>1</v>
      </c>
      <c r="D36" s="1"/>
      <c r="E36" s="190" t="b">
        <f t="shared" si="6"/>
        <v>0</v>
      </c>
      <c r="F36" s="1"/>
    </row>
    <row r="37" spans="1:6" ht="29.15" x14ac:dyDescent="0.4">
      <c r="A37" s="58">
        <v>25</v>
      </c>
      <c r="B37" s="3" t="s">
        <v>118</v>
      </c>
      <c r="C37" s="1">
        <v>1</v>
      </c>
      <c r="D37" s="1"/>
      <c r="E37" s="190" t="b">
        <f t="shared" si="6"/>
        <v>0</v>
      </c>
      <c r="F37" s="1"/>
    </row>
    <row r="38" spans="1:6" x14ac:dyDescent="0.4">
      <c r="A38" s="46"/>
      <c r="C38" s="60">
        <f>SUM(C32:C37)</f>
        <v>6</v>
      </c>
      <c r="E38" s="60">
        <f>SUM(E32:E37)</f>
        <v>0</v>
      </c>
    </row>
    <row r="39" spans="1:6" x14ac:dyDescent="0.4">
      <c r="A39" s="46"/>
      <c r="C39" s="38"/>
      <c r="E39" s="38"/>
    </row>
    <row r="40" spans="1:6" x14ac:dyDescent="0.4">
      <c r="B40" s="193" t="s">
        <v>384</v>
      </c>
      <c r="C40" s="60">
        <f>C38+C28+C20+C8</f>
        <v>22</v>
      </c>
      <c r="E40" s="60">
        <f>E38+E28+E20+E8</f>
        <v>0</v>
      </c>
    </row>
  </sheetData>
  <mergeCells count="4">
    <mergeCell ref="E2:E3"/>
    <mergeCell ref="D2:D3"/>
    <mergeCell ref="F2:F3"/>
    <mergeCell ref="C2:C3"/>
  </mergeCells>
  <dataValidations xWindow="1326" yWindow="399" count="1">
    <dataValidation type="list" allowBlank="1" showInputMessage="1" showErrorMessage="1" sqref="D23:D27 D31:D37 D11:D19 D4:D7" xr:uid="{478D7987-8A50-4A68-897F-CAE0A714D98E}">
      <formula1>"Yes, No"</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C0844-928A-494B-A931-8C412F384218}">
  <dimension ref="A1:D11"/>
  <sheetViews>
    <sheetView zoomScale="210" zoomScaleNormal="210" workbookViewId="0">
      <selection activeCell="B12" sqref="B12"/>
    </sheetView>
  </sheetViews>
  <sheetFormatPr defaultRowHeight="14.6" x14ac:dyDescent="0.4"/>
  <cols>
    <col min="1" max="1" width="9.07421875" style="69"/>
    <col min="2" max="2" width="64.4609375" customWidth="1"/>
    <col min="3" max="3" width="12.61328125" customWidth="1"/>
    <col min="4" max="4" width="35.84375" customWidth="1"/>
  </cols>
  <sheetData>
    <row r="1" spans="1:4" ht="33" customHeight="1" x14ac:dyDescent="0.4">
      <c r="A1" s="179" t="s">
        <v>269</v>
      </c>
      <c r="B1" s="179"/>
      <c r="C1" s="179"/>
      <c r="D1" s="179"/>
    </row>
    <row r="2" spans="1:4" ht="26.25" customHeight="1" x14ac:dyDescent="0.4">
      <c r="A2" s="70"/>
      <c r="B2" s="70" t="s">
        <v>95</v>
      </c>
      <c r="C2" s="70" t="s">
        <v>96</v>
      </c>
      <c r="D2" s="70" t="s">
        <v>97</v>
      </c>
    </row>
    <row r="3" spans="1:4" ht="16.95" customHeight="1" x14ac:dyDescent="0.4">
      <c r="A3" s="71">
        <v>1</v>
      </c>
      <c r="B3" s="70" t="s">
        <v>98</v>
      </c>
      <c r="C3" s="70"/>
      <c r="D3" s="70"/>
    </row>
    <row r="4" spans="1:4" ht="16.95" customHeight="1" x14ac:dyDescent="0.4">
      <c r="A4" s="71">
        <v>2</v>
      </c>
      <c r="B4" s="70" t="s">
        <v>101</v>
      </c>
      <c r="C4" s="70"/>
      <c r="D4" s="70"/>
    </row>
    <row r="5" spans="1:4" ht="16.95" customHeight="1" x14ac:dyDescent="0.4">
      <c r="A5" s="71">
        <v>3</v>
      </c>
      <c r="B5" s="70" t="s">
        <v>99</v>
      </c>
      <c r="C5" s="70"/>
      <c r="D5" s="70"/>
    </row>
    <row r="6" spans="1:4" ht="16.95" customHeight="1" x14ac:dyDescent="0.4">
      <c r="A6" s="71">
        <v>4</v>
      </c>
      <c r="B6" s="70" t="s">
        <v>100</v>
      </c>
      <c r="C6" s="70"/>
      <c r="D6" s="70"/>
    </row>
    <row r="7" spans="1:4" ht="16.95" customHeight="1" x14ac:dyDescent="0.4">
      <c r="A7" s="71">
        <v>5</v>
      </c>
      <c r="B7" s="70" t="s">
        <v>102</v>
      </c>
      <c r="C7" s="70"/>
      <c r="D7" s="70"/>
    </row>
    <row r="8" spans="1:4" ht="15.9" x14ac:dyDescent="0.45">
      <c r="A8" s="72">
        <v>6</v>
      </c>
      <c r="B8" s="1" t="s">
        <v>103</v>
      </c>
      <c r="C8" s="73"/>
      <c r="D8" s="73"/>
    </row>
    <row r="11" spans="1:4" x14ac:dyDescent="0.4">
      <c r="B11" s="86" t="s">
        <v>142</v>
      </c>
      <c r="C11" s="87" t="s">
        <v>143</v>
      </c>
      <c r="D11" s="86"/>
    </row>
  </sheetData>
  <mergeCells count="1">
    <mergeCell ref="A1:D1"/>
  </mergeCell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Project Description</vt:lpstr>
      <vt:lpstr>New Project Threshold Requireme</vt:lpstr>
      <vt:lpstr>New Self-Assessment</vt:lpstr>
      <vt:lpstr>Renewal Self-Assessment</vt:lpstr>
      <vt:lpstr>Housing First Assessment</vt:lpstr>
      <vt:lpstr>Retention Survey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Carla Solem</dc:creator>
  <cp:lastModifiedBy>Carla Solem</cp:lastModifiedBy>
  <dcterms:created xsi:type="dcterms:W3CDTF">2022-06-20T21:46:14Z</dcterms:created>
  <dcterms:modified xsi:type="dcterms:W3CDTF">2024-06-18T22:30:16Z</dcterms:modified>
</cp:coreProperties>
</file>